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definedNames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<sst xmlns="http://schemas.openxmlformats.org/spreadsheetml/2006/main" count="344">
  <si>
    <t>附件：</t>
  </si>
  <si>
    <t>东方市2020招聘中小学教师拟聘用人员名单</t>
  </si>
  <si>
    <t>序号</t>
  </si>
  <si>
    <t>姓名</t>
  </si>
  <si>
    <t>性别</t>
  </si>
  <si>
    <t>民族</t>
  </si>
  <si>
    <t>出生年月</t>
  </si>
  <si>
    <t>政治面貌</t>
  </si>
  <si>
    <t>身份证</t>
  </si>
  <si>
    <t>籍贯</t>
  </si>
  <si>
    <t>学历</t>
  </si>
  <si>
    <t>学位</t>
  </si>
  <si>
    <t>专业</t>
  </si>
  <si>
    <t>报考学科</t>
  </si>
  <si>
    <t>报考岗位</t>
  </si>
  <si>
    <t>备注</t>
  </si>
  <si>
    <t>陈娇连</t>
  </si>
  <si>
    <t>女</t>
  </si>
  <si>
    <t>黎族</t>
  </si>
  <si>
    <t>1992-08-28</t>
  </si>
  <si>
    <t>群众</t>
  </si>
  <si>
    <t>4600341992082****3</t>
  </si>
  <si>
    <t>海南陵水</t>
  </si>
  <si>
    <t>本科</t>
  </si>
  <si>
    <t>学士</t>
  </si>
  <si>
    <t>小学教育(数学与科学方向)</t>
  </si>
  <si>
    <t>数学老师</t>
  </si>
  <si>
    <t>铁路小学</t>
  </si>
  <si>
    <t>李素花</t>
  </si>
  <si>
    <t>汉族</t>
  </si>
  <si>
    <t>1993-03-08</t>
  </si>
  <si>
    <t>4690071993030****7</t>
  </si>
  <si>
    <t>海南东方</t>
  </si>
  <si>
    <t>初等教育(数学与科学方向)</t>
  </si>
  <si>
    <t>4600321989051****4</t>
  </si>
  <si>
    <t>信息技术老师</t>
  </si>
  <si>
    <t>王鹏</t>
  </si>
  <si>
    <t>男</t>
  </si>
  <si>
    <t>1994-06-04</t>
  </si>
  <si>
    <t>4600071994060****0</t>
  </si>
  <si>
    <t>数学与应用数学</t>
  </si>
  <si>
    <t>东方市第一小学</t>
  </si>
  <si>
    <t>黎鸾桂</t>
  </si>
  <si>
    <t>1997-03-09</t>
  </si>
  <si>
    <t>4600031997030****7</t>
  </si>
  <si>
    <t>海南儋州</t>
  </si>
  <si>
    <t>符爱玲</t>
  </si>
  <si>
    <t>1995-06-24</t>
  </si>
  <si>
    <t>4600071995062****0</t>
  </si>
  <si>
    <t>唐小丽</t>
  </si>
  <si>
    <t>1986-06-21</t>
  </si>
  <si>
    <t>党员</t>
  </si>
  <si>
    <t>4600281986062****4</t>
  </si>
  <si>
    <t>海南临高</t>
  </si>
  <si>
    <t>数学与应用数学（师范类）</t>
  </si>
  <si>
    <t>陆芳</t>
  </si>
  <si>
    <t>1993-11-24</t>
  </si>
  <si>
    <t>4600351993112****2</t>
  </si>
  <si>
    <t>海南保亭</t>
  </si>
  <si>
    <t>小学教育（数学方向）</t>
  </si>
  <si>
    <t>4690261996121****8</t>
  </si>
  <si>
    <t>海南昌江</t>
  </si>
  <si>
    <t>赵光平</t>
  </si>
  <si>
    <t>1993-08-12</t>
  </si>
  <si>
    <t>4600071993081****1</t>
  </si>
  <si>
    <t>东方市第三小学</t>
  </si>
  <si>
    <t>符雅婷</t>
  </si>
  <si>
    <t>1996-08-20</t>
  </si>
  <si>
    <t>团员</t>
  </si>
  <si>
    <t>4600071996082****0</t>
  </si>
  <si>
    <t>东方市第四小学</t>
  </si>
  <si>
    <t>李燕</t>
  </si>
  <si>
    <t>1989-02-10</t>
  </si>
  <si>
    <t>4600301989021****7</t>
  </si>
  <si>
    <t>海南海口</t>
  </si>
  <si>
    <t>王海栏</t>
  </si>
  <si>
    <t>1991-06-04</t>
  </si>
  <si>
    <t>4600281991060****8</t>
  </si>
  <si>
    <t>周华妹</t>
  </si>
  <si>
    <t>1996-06-07</t>
  </si>
  <si>
    <t>4600341996060****6</t>
  </si>
  <si>
    <t>东方市第五小学</t>
  </si>
  <si>
    <t>林东成</t>
  </si>
  <si>
    <t>1990-11-09</t>
  </si>
  <si>
    <t>4601031990110****8</t>
  </si>
  <si>
    <t>无</t>
  </si>
  <si>
    <t>数学教育</t>
  </si>
  <si>
    <t>东方市第六小学</t>
  </si>
  <si>
    <t>黄海丽</t>
  </si>
  <si>
    <t>1993-03-24</t>
  </si>
  <si>
    <t>4600281993032****9</t>
  </si>
  <si>
    <t>数学与应用数学（师范）</t>
  </si>
  <si>
    <t>赵晓双</t>
  </si>
  <si>
    <t>1990-04-10</t>
  </si>
  <si>
    <t>4600071990041****9</t>
  </si>
  <si>
    <t>港务中学（小学部）</t>
  </si>
  <si>
    <t>杜秀心</t>
  </si>
  <si>
    <t>1991-11-18</t>
  </si>
  <si>
    <t>4600071991111****8</t>
  </si>
  <si>
    <t>彭升</t>
  </si>
  <si>
    <t>1995-01-01</t>
  </si>
  <si>
    <t>4211271995010****9</t>
  </si>
  <si>
    <t>八所中学</t>
  </si>
  <si>
    <t>马雷刚</t>
  </si>
  <si>
    <t>1989-12-25</t>
  </si>
  <si>
    <t>预备党员</t>
  </si>
  <si>
    <t>1404211989122****3</t>
  </si>
  <si>
    <t>山西长治</t>
  </si>
  <si>
    <t>东方市第二中学</t>
  </si>
  <si>
    <t>蔡萍</t>
  </si>
  <si>
    <t>1992-08-10</t>
  </si>
  <si>
    <t>4600331992081****X</t>
  </si>
  <si>
    <t>海南乐东</t>
  </si>
  <si>
    <t>4600031997060****X</t>
  </si>
  <si>
    <t>张二花</t>
  </si>
  <si>
    <t>1988-01-06</t>
  </si>
  <si>
    <t>4600031988010****0</t>
  </si>
  <si>
    <t>小学教育语文方向</t>
  </si>
  <si>
    <t>语文老师</t>
  </si>
  <si>
    <t>邢少花</t>
  </si>
  <si>
    <t>1986-11-15</t>
  </si>
  <si>
    <t>4600221986111****3</t>
  </si>
  <si>
    <t>海南文昌</t>
  </si>
  <si>
    <t>汉语言文学</t>
  </si>
  <si>
    <t>许静</t>
  </si>
  <si>
    <t>1990-07-16</t>
  </si>
  <si>
    <t>4600061990071****X</t>
  </si>
  <si>
    <t>基础教育（中文方向）</t>
  </si>
  <si>
    <t>张广芬</t>
  </si>
  <si>
    <t>1993-11-28</t>
  </si>
  <si>
    <t>4600341993112****6</t>
  </si>
  <si>
    <t>4600061994102****5</t>
  </si>
  <si>
    <t>符国春</t>
  </si>
  <si>
    <t>1996-07-16</t>
  </si>
  <si>
    <t>4600031996071****X</t>
  </si>
  <si>
    <t>梁凤娜</t>
  </si>
  <si>
    <t>1996-09-10</t>
  </si>
  <si>
    <t>4600071996091****5</t>
  </si>
  <si>
    <t>韩超颖</t>
  </si>
  <si>
    <t>1996-07-28</t>
  </si>
  <si>
    <t>4600071996072****6</t>
  </si>
  <si>
    <t>小学教育</t>
  </si>
  <si>
    <t>杨健凤</t>
  </si>
  <si>
    <t>1995-01-18</t>
  </si>
  <si>
    <t>4600321995011****5</t>
  </si>
  <si>
    <t>5002221998032****1</t>
  </si>
  <si>
    <t>重庆市</t>
  </si>
  <si>
    <t>俞平</t>
  </si>
  <si>
    <t>1995-08-08</t>
  </si>
  <si>
    <t>4690271995080****6</t>
  </si>
  <si>
    <t>小学教育（中文与社会）</t>
  </si>
  <si>
    <t>羊厚蔬</t>
  </si>
  <si>
    <t>1992-09-19</t>
  </si>
  <si>
    <t>4690031992091****4</t>
  </si>
  <si>
    <t>符雪妮</t>
  </si>
  <si>
    <t>1989-01-13</t>
  </si>
  <si>
    <t>4601021989011****4</t>
  </si>
  <si>
    <t>孙玉燕</t>
  </si>
  <si>
    <t>1992-11-30</t>
  </si>
  <si>
    <t>4600031992113****5</t>
  </si>
  <si>
    <t>刘美燕</t>
  </si>
  <si>
    <t>4600321991060****6</t>
  </si>
  <si>
    <t>汉语言文学（中文教育）</t>
  </si>
  <si>
    <t>吴淑迷</t>
  </si>
  <si>
    <t>1992-02-23</t>
  </si>
  <si>
    <t>4600331992022****6</t>
  </si>
  <si>
    <t>民族中学</t>
  </si>
  <si>
    <t>曾玮琰</t>
  </si>
  <si>
    <t>1997-04-28</t>
  </si>
  <si>
    <t>4690071997042****9</t>
  </si>
  <si>
    <t>卢世娟</t>
  </si>
  <si>
    <t>1997-08-15</t>
  </si>
  <si>
    <t>4600071997081****8</t>
  </si>
  <si>
    <t>铁路中学</t>
  </si>
  <si>
    <t>文苏珍</t>
  </si>
  <si>
    <t>4600071996041****5</t>
  </si>
  <si>
    <t>4600271996082****5</t>
  </si>
  <si>
    <t>张昕</t>
  </si>
  <si>
    <t>1989-10-16</t>
  </si>
  <si>
    <t>4600071989101****7</t>
  </si>
  <si>
    <t>英语</t>
  </si>
  <si>
    <t>英语老师</t>
  </si>
  <si>
    <t>符敬佩</t>
  </si>
  <si>
    <t>1993-08-20</t>
  </si>
  <si>
    <t>4600311993082****9</t>
  </si>
  <si>
    <t>高婷</t>
  </si>
  <si>
    <t>1997-09-02</t>
  </si>
  <si>
    <t>4600071997090****4</t>
  </si>
  <si>
    <t>王堂梅</t>
  </si>
  <si>
    <t>1995-06-07</t>
  </si>
  <si>
    <t>4602001995060****X</t>
  </si>
  <si>
    <t>海南三亚</t>
  </si>
  <si>
    <t>东方市第二思源实验学校</t>
  </si>
  <si>
    <t>郑美琴</t>
  </si>
  <si>
    <t>1996-11-26</t>
  </si>
  <si>
    <t>3604261996112****4</t>
  </si>
  <si>
    <t>何家慧</t>
  </si>
  <si>
    <t>1994-08-26</t>
  </si>
  <si>
    <t>4600041994082****6</t>
  </si>
  <si>
    <t>罗婉如</t>
  </si>
  <si>
    <t>1994-10-08</t>
  </si>
  <si>
    <t>4600031994100****0</t>
  </si>
  <si>
    <t>历史学</t>
  </si>
  <si>
    <t>历史老师</t>
  </si>
  <si>
    <t>关业惠</t>
  </si>
  <si>
    <t>1997-07-31</t>
  </si>
  <si>
    <t>4600071997073****X</t>
  </si>
  <si>
    <t>王锡坚</t>
  </si>
  <si>
    <t>1996-08-02</t>
  </si>
  <si>
    <t>4600071996080****7</t>
  </si>
  <si>
    <t>东方市思源实验学校</t>
  </si>
  <si>
    <t>4600031995022****4</t>
  </si>
  <si>
    <t>王艺璇</t>
  </si>
  <si>
    <t>1997-05-21</t>
  </si>
  <si>
    <t>4600301997052****X</t>
  </si>
  <si>
    <t>海南白沙</t>
  </si>
  <si>
    <t>地理科学</t>
  </si>
  <si>
    <t>地理老师</t>
  </si>
  <si>
    <t>洪甫</t>
  </si>
  <si>
    <t>1993-12-25</t>
  </si>
  <si>
    <t>4600331993122****1</t>
  </si>
  <si>
    <t>吴文道</t>
  </si>
  <si>
    <t>1993-08-25</t>
  </si>
  <si>
    <t>4600031993082****7</t>
  </si>
  <si>
    <t>吴姬莹</t>
  </si>
  <si>
    <t>1997-12-12</t>
  </si>
  <si>
    <t>4601031997121****9</t>
  </si>
  <si>
    <t>周志丹</t>
  </si>
  <si>
    <t>1995-07-06</t>
  </si>
  <si>
    <t>4690071995070****X</t>
  </si>
  <si>
    <t>琼西中学</t>
  </si>
  <si>
    <t>王飞</t>
  </si>
  <si>
    <t>1992-02-17</t>
  </si>
  <si>
    <t>4600261992021****5</t>
  </si>
  <si>
    <t>海南屯昌</t>
  </si>
  <si>
    <t>港务中学</t>
  </si>
  <si>
    <t>曾昕</t>
  </si>
  <si>
    <t>1995-11-06</t>
  </si>
  <si>
    <t>4600311995110****4</t>
  </si>
  <si>
    <t>思想政治教育</t>
  </si>
  <si>
    <t>政治老师</t>
  </si>
  <si>
    <t>钟兴慧</t>
  </si>
  <si>
    <t>1994-07-19</t>
  </si>
  <si>
    <t>4600071994071****1</t>
  </si>
  <si>
    <t>东方市职业技术学校</t>
  </si>
  <si>
    <t>林志金</t>
  </si>
  <si>
    <t>1987-11-05</t>
  </si>
  <si>
    <t>5101251987110****2</t>
  </si>
  <si>
    <t>四川成都</t>
  </si>
  <si>
    <t>物理学</t>
  </si>
  <si>
    <t>物理老师</t>
  </si>
  <si>
    <t>4600041991102****0</t>
  </si>
  <si>
    <t>4600071992032****2</t>
  </si>
  <si>
    <t>化学老师</t>
  </si>
  <si>
    <t>杨秀燕</t>
  </si>
  <si>
    <t>1995-08-28</t>
  </si>
  <si>
    <t>4600281995082****4</t>
  </si>
  <si>
    <t>化学</t>
  </si>
  <si>
    <t>东方中学</t>
  </si>
  <si>
    <t>黄青兰</t>
  </si>
  <si>
    <t>1996-02-08</t>
  </si>
  <si>
    <t>4600281996020****5</t>
  </si>
  <si>
    <t>化学（师范）</t>
  </si>
  <si>
    <t>4600031991063****1</t>
  </si>
  <si>
    <t>生物老师</t>
  </si>
  <si>
    <t>王雅婷</t>
  </si>
  <si>
    <t>1996-09-21</t>
  </si>
  <si>
    <t>4600041996092****6</t>
  </si>
  <si>
    <t>生物科学</t>
  </si>
  <si>
    <t>陈敏</t>
  </si>
  <si>
    <t>1990-07-20</t>
  </si>
  <si>
    <t>4600271990072****0</t>
  </si>
  <si>
    <t>海南澄迈</t>
  </si>
  <si>
    <t>陈喜迎</t>
  </si>
  <si>
    <t>1997-01-28</t>
  </si>
  <si>
    <t>4600331997012****0</t>
  </si>
  <si>
    <t>生物科学（师范）</t>
  </si>
  <si>
    <t>王槐丽</t>
  </si>
  <si>
    <t>1991-08-19</t>
  </si>
  <si>
    <t>4600331991081****9</t>
  </si>
  <si>
    <t>何井花</t>
  </si>
  <si>
    <t>1994-03-18</t>
  </si>
  <si>
    <t>4600031994031****2</t>
  </si>
  <si>
    <t>符艳梅</t>
  </si>
  <si>
    <t>1997-10-27</t>
  </si>
  <si>
    <t>4600071997102****5</t>
  </si>
  <si>
    <t>韦茜馨</t>
  </si>
  <si>
    <t>1997-11-26</t>
  </si>
  <si>
    <t>4600071997112****5</t>
  </si>
  <si>
    <t>科学教育</t>
  </si>
  <si>
    <t>科学老师</t>
  </si>
  <si>
    <t>杜甜甜</t>
  </si>
  <si>
    <t>1992-10-18</t>
  </si>
  <si>
    <t>6501061992101****4</t>
  </si>
  <si>
    <t>新疆乌鲁木齐</t>
  </si>
  <si>
    <t>韦业琪</t>
  </si>
  <si>
    <t>1998-01-20</t>
  </si>
  <si>
    <t>4600311998012****7</t>
  </si>
  <si>
    <t>音乐表演</t>
  </si>
  <si>
    <t>音乐老师</t>
  </si>
  <si>
    <t>陆慧敏</t>
  </si>
  <si>
    <t>1997-12-14</t>
  </si>
  <si>
    <t>3408231997121****9</t>
  </si>
  <si>
    <t>安徽铜陵</t>
  </si>
  <si>
    <t>音乐学</t>
  </si>
  <si>
    <t>东方市第七小学</t>
  </si>
  <si>
    <t>莫真鑫</t>
  </si>
  <si>
    <t>布依族</t>
  </si>
  <si>
    <t>1994-11-19</t>
  </si>
  <si>
    <t>5227311994111****3</t>
  </si>
  <si>
    <t>贵州黔南</t>
  </si>
  <si>
    <t>黄庆德</t>
  </si>
  <si>
    <t>1994-08-06</t>
  </si>
  <si>
    <t>4602001994080****3</t>
  </si>
  <si>
    <t>社会体育指导与管理</t>
  </si>
  <si>
    <t>体育老师</t>
  </si>
  <si>
    <t>胡莹</t>
  </si>
  <si>
    <t>1991-01-03</t>
  </si>
  <si>
    <t>4128211991010****5</t>
  </si>
  <si>
    <t>河南驻马店</t>
  </si>
  <si>
    <t>绘画（国画方向）</t>
  </si>
  <si>
    <t>美术老师</t>
  </si>
  <si>
    <t>孟祥玉</t>
  </si>
  <si>
    <t>1993-12-28</t>
  </si>
  <si>
    <t>2305021993122****8</t>
  </si>
  <si>
    <t>美术学</t>
  </si>
  <si>
    <t>程挚</t>
  </si>
  <si>
    <t>1989-08-10</t>
  </si>
  <si>
    <t>4202021989081****2</t>
  </si>
  <si>
    <t>研究生</t>
  </si>
  <si>
    <t>硕士</t>
  </si>
  <si>
    <t>蒋婷婷</t>
  </si>
  <si>
    <t>1995-08-16</t>
  </si>
  <si>
    <t>4600061995081****1</t>
  </si>
  <si>
    <t>海南万宁</t>
  </si>
  <si>
    <t>舞蹈编导</t>
  </si>
  <si>
    <t>舞蹈老师</t>
  </si>
  <si>
    <t>车桂芯</t>
  </si>
  <si>
    <t>1989-09-17</t>
  </si>
  <si>
    <t>6101031989091****X</t>
  </si>
  <si>
    <t>舞蹈学</t>
  </si>
  <si>
    <t>刘霁莹</t>
  </si>
  <si>
    <t>1994-05-13</t>
  </si>
  <si>
    <t>5002211994051****3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</si>
</sst>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K170"/>
  <sheetViews>
    <sheetView tabSelected="1" topLeftCell="A13" workbookViewId="0">
      <selection activeCell="M18" sqref="M18"/>
    </sheetView>
  </sheetViews>
  <sheetFormatPr defaultColWidth="9" defaultRowHeight="13.5"/>
  <cols>
    <col min="1" max="1" width="4.875" customWidth="1"/>
    <col min="2" max="2" width="7.875" customWidth="1"/>
    <col min="3" max="3" width="5.5" customWidth="1"/>
    <col min="4" max="4" width="6.625" customWidth="1"/>
    <col min="5" max="5" width="14.25" customWidth="1"/>
    <col min="6" max="6" width="6" customWidth="1"/>
    <col min="7" max="7" width="20.5" customWidth="1"/>
    <col min="8" max="8" width="10.125" customWidth="1"/>
    <col min="9" max="9" width="6.625" customWidth="1"/>
    <col min="10" max="10" width="6.75" customWidth="1"/>
    <col min="11" max="11" width="23.375" customWidth="1"/>
    <col min="12" max="12" width="11.125" customWidth="1"/>
    <col min="13" max="13" width="16.625" customWidth="1"/>
    <col min="14" max="14" width="5.875" customWidth="1"/>
  </cols>
  <sheetData>
    <row r="1" ht="19" customHeight="1" spans="1:1">
      <c r="A1" t="s">
        <v>0</v>
      </c>
    </row>
    <row r="2" ht="30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38" customHeight="1" spans="1:1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ht="26" customHeight="1" spans="1:219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26</v>
      </c>
      <c r="M4" s="5" t="s">
        <v>27</v>
      </c>
      <c r="N4" s="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</row>
    <row r="5" ht="26" customHeight="1" spans="1:219">
      <c r="A5" s="3">
        <v>2</v>
      </c>
      <c r="B5" s="3" t="s">
        <v>28</v>
      </c>
      <c r="C5" s="3" t="s">
        <v>17</v>
      </c>
      <c r="D5" s="3" t="s">
        <v>29</v>
      </c>
      <c r="E5" s="3" t="s">
        <v>30</v>
      </c>
      <c r="F5" s="3" t="s">
        <v>20</v>
      </c>
      <c r="G5" s="3" t="s">
        <v>31</v>
      </c>
      <c r="H5" s="3" t="s">
        <v>32</v>
      </c>
      <c r="I5" s="3" t="s">
        <v>23</v>
      </c>
      <c r="J5" s="3" t="s">
        <v>24</v>
      </c>
      <c r="K5" s="3" t="s">
        <v>33</v>
      </c>
      <c r="L5" s="3" t="s">
        <v>26</v>
      </c>
      <c r="M5" s="5" t="s">
        <v>27</v>
      </c>
      <c r="N5" s="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</row>
    <row r="6" ht="26" customHeight="1" spans="1:219">
      <c r="A6" s="3">
        <v>3</v>
      </c>
      <c r="B6" s="4" t="str">
        <f>"陈飞雅"</f>
        <v>陈飞雅</v>
      </c>
      <c r="C6" s="4" t="str">
        <f>"女"</f>
        <v>女</v>
      </c>
      <c r="D6" s="4" t="str">
        <f>"汉族"</f>
        <v>汉族</v>
      </c>
      <c r="E6" s="4" t="str">
        <f>"1989-05-19"</f>
        <v>1989-05-19</v>
      </c>
      <c r="F6" s="4" t="str">
        <f>"群众"</f>
        <v>群众</v>
      </c>
      <c r="G6" s="4" t="s">
        <v>34</v>
      </c>
      <c r="H6" s="3" t="s">
        <v>32</v>
      </c>
      <c r="I6" s="3" t="s">
        <v>23</v>
      </c>
      <c r="J6" s="3" t="s">
        <v>24</v>
      </c>
      <c r="K6" s="4" t="str">
        <f>"计算机科学与技术"</f>
        <v>计算机科学与技术</v>
      </c>
      <c r="L6" s="4" t="s">
        <v>35</v>
      </c>
      <c r="M6" s="4" t="s">
        <v>27</v>
      </c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</row>
    <row r="7" ht="26" customHeight="1" spans="1:219">
      <c r="A7" s="3">
        <v>4</v>
      </c>
      <c r="B7" s="3" t="s">
        <v>36</v>
      </c>
      <c r="C7" s="3" t="s">
        <v>37</v>
      </c>
      <c r="D7" s="3" t="s">
        <v>29</v>
      </c>
      <c r="E7" s="3" t="s">
        <v>38</v>
      </c>
      <c r="F7" s="3" t="s">
        <v>20</v>
      </c>
      <c r="G7" s="3" t="s">
        <v>39</v>
      </c>
      <c r="H7" s="3" t="s">
        <v>32</v>
      </c>
      <c r="I7" s="3" t="s">
        <v>23</v>
      </c>
      <c r="J7" s="3" t="s">
        <v>24</v>
      </c>
      <c r="K7" s="3" t="s">
        <v>40</v>
      </c>
      <c r="L7" s="3" t="s">
        <v>26</v>
      </c>
      <c r="M7" s="5" t="s">
        <v>41</v>
      </c>
      <c r="N7" s="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</row>
    <row r="8" ht="26" customHeight="1" spans="1:219">
      <c r="A8" s="3">
        <v>5</v>
      </c>
      <c r="B8" s="3" t="s">
        <v>42</v>
      </c>
      <c r="C8" s="3" t="s">
        <v>17</v>
      </c>
      <c r="D8" s="3" t="s">
        <v>29</v>
      </c>
      <c r="E8" s="3" t="s">
        <v>43</v>
      </c>
      <c r="F8" s="3" t="s">
        <v>20</v>
      </c>
      <c r="G8" s="3" t="s">
        <v>44</v>
      </c>
      <c r="H8" s="3" t="s">
        <v>45</v>
      </c>
      <c r="I8" s="3" t="s">
        <v>23</v>
      </c>
      <c r="J8" s="3" t="s">
        <v>24</v>
      </c>
      <c r="K8" s="3" t="s">
        <v>40</v>
      </c>
      <c r="L8" s="3" t="s">
        <v>26</v>
      </c>
      <c r="M8" s="5" t="s">
        <v>41</v>
      </c>
      <c r="N8" s="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</row>
    <row r="9" ht="26" customHeight="1" spans="1:219">
      <c r="A9" s="3">
        <v>6</v>
      </c>
      <c r="B9" s="3" t="s">
        <v>46</v>
      </c>
      <c r="C9" s="3" t="s">
        <v>17</v>
      </c>
      <c r="D9" s="3" t="s">
        <v>29</v>
      </c>
      <c r="E9" s="3" t="s">
        <v>47</v>
      </c>
      <c r="F9" s="3" t="s">
        <v>20</v>
      </c>
      <c r="G9" s="3" t="s">
        <v>48</v>
      </c>
      <c r="H9" s="3" t="s">
        <v>32</v>
      </c>
      <c r="I9" s="3" t="s">
        <v>23</v>
      </c>
      <c r="J9" s="3" t="s">
        <v>24</v>
      </c>
      <c r="K9" s="3" t="s">
        <v>40</v>
      </c>
      <c r="L9" s="3" t="s">
        <v>26</v>
      </c>
      <c r="M9" s="5" t="s">
        <v>41</v>
      </c>
      <c r="N9" s="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</row>
    <row r="10" ht="26" customHeight="1" spans="1:219">
      <c r="A10" s="3">
        <v>7</v>
      </c>
      <c r="B10" s="3" t="s">
        <v>49</v>
      </c>
      <c r="C10" s="3" t="s">
        <v>17</v>
      </c>
      <c r="D10" s="3" t="s">
        <v>29</v>
      </c>
      <c r="E10" s="3" t="s">
        <v>50</v>
      </c>
      <c r="F10" s="3" t="s">
        <v>51</v>
      </c>
      <c r="G10" s="3" t="s">
        <v>52</v>
      </c>
      <c r="H10" s="3" t="s">
        <v>53</v>
      </c>
      <c r="I10" s="3" t="s">
        <v>23</v>
      </c>
      <c r="J10" s="3" t="s">
        <v>24</v>
      </c>
      <c r="K10" s="3" t="s">
        <v>54</v>
      </c>
      <c r="L10" s="3" t="s">
        <v>26</v>
      </c>
      <c r="M10" s="5" t="s">
        <v>41</v>
      </c>
      <c r="N10" s="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</row>
    <row r="11" ht="26" customHeight="1" spans="1:219">
      <c r="A11" s="3">
        <v>8</v>
      </c>
      <c r="B11" s="3" t="s">
        <v>55</v>
      </c>
      <c r="C11" s="3" t="s">
        <v>17</v>
      </c>
      <c r="D11" s="3" t="s">
        <v>29</v>
      </c>
      <c r="E11" s="3" t="s">
        <v>56</v>
      </c>
      <c r="F11" s="3" t="s">
        <v>51</v>
      </c>
      <c r="G11" s="3" t="s">
        <v>57</v>
      </c>
      <c r="H11" s="3" t="s">
        <v>58</v>
      </c>
      <c r="I11" s="3" t="s">
        <v>23</v>
      </c>
      <c r="J11" s="3" t="s">
        <v>24</v>
      </c>
      <c r="K11" s="3" t="s">
        <v>59</v>
      </c>
      <c r="L11" s="3" t="s">
        <v>26</v>
      </c>
      <c r="M11" s="5" t="s">
        <v>41</v>
      </c>
      <c r="N11" s="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</row>
    <row r="12" ht="26" customHeight="1" spans="1:219">
      <c r="A12" s="3">
        <v>9</v>
      </c>
      <c r="B12" s="4" t="str">
        <f>"郭承凯"</f>
        <v>郭承凯</v>
      </c>
      <c r="C12" s="4" t="str">
        <f>"男"</f>
        <v>男</v>
      </c>
      <c r="D12" s="4" t="str">
        <f>"黎族"</f>
        <v>黎族</v>
      </c>
      <c r="E12" s="4" t="str">
        <f>"1996-12-14"</f>
        <v>1996-12-14</v>
      </c>
      <c r="F12" s="4" t="str">
        <f>"团员"</f>
        <v>团员</v>
      </c>
      <c r="G12" s="4" t="s">
        <v>60</v>
      </c>
      <c r="H12" s="4" t="s">
        <v>61</v>
      </c>
      <c r="I12" s="3" t="s">
        <v>23</v>
      </c>
      <c r="J12" s="3" t="s">
        <v>24</v>
      </c>
      <c r="K12" s="4" t="str">
        <f>"数学与应用数学"</f>
        <v>数学与应用数学</v>
      </c>
      <c r="L12" s="4" t="s">
        <v>26</v>
      </c>
      <c r="M12" s="4" t="s">
        <v>41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</row>
    <row r="13" ht="26" customHeight="1" spans="1:219">
      <c r="A13" s="3">
        <v>10</v>
      </c>
      <c r="B13" s="3" t="s">
        <v>62</v>
      </c>
      <c r="C13" s="3" t="s">
        <v>17</v>
      </c>
      <c r="D13" s="3" t="s">
        <v>29</v>
      </c>
      <c r="E13" s="3" t="s">
        <v>63</v>
      </c>
      <c r="F13" s="3" t="s">
        <v>20</v>
      </c>
      <c r="G13" s="3" t="s">
        <v>64</v>
      </c>
      <c r="H13" s="3" t="s">
        <v>32</v>
      </c>
      <c r="I13" s="3" t="s">
        <v>23</v>
      </c>
      <c r="J13" s="3" t="s">
        <v>24</v>
      </c>
      <c r="K13" s="3" t="s">
        <v>40</v>
      </c>
      <c r="L13" s="3" t="s">
        <v>26</v>
      </c>
      <c r="M13" s="5" t="s">
        <v>65</v>
      </c>
      <c r="N13" s="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</row>
    <row r="14" ht="26" customHeight="1" spans="1:219">
      <c r="A14" s="3">
        <v>11</v>
      </c>
      <c r="B14" s="3" t="s">
        <v>66</v>
      </c>
      <c r="C14" s="3" t="s">
        <v>17</v>
      </c>
      <c r="D14" s="3" t="s">
        <v>29</v>
      </c>
      <c r="E14" s="3" t="s">
        <v>67</v>
      </c>
      <c r="F14" s="3" t="s">
        <v>68</v>
      </c>
      <c r="G14" s="3" t="s">
        <v>69</v>
      </c>
      <c r="H14" s="3" t="s">
        <v>32</v>
      </c>
      <c r="I14" s="3" t="s">
        <v>23</v>
      </c>
      <c r="J14" s="3" t="s">
        <v>24</v>
      </c>
      <c r="K14" s="3" t="s">
        <v>25</v>
      </c>
      <c r="L14" s="3" t="s">
        <v>26</v>
      </c>
      <c r="M14" s="5" t="s">
        <v>70</v>
      </c>
      <c r="N14" s="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</row>
    <row r="15" ht="26" customHeight="1" spans="1:219">
      <c r="A15" s="3">
        <v>12</v>
      </c>
      <c r="B15" s="3" t="s">
        <v>71</v>
      </c>
      <c r="C15" s="3" t="s">
        <v>17</v>
      </c>
      <c r="D15" s="3" t="s">
        <v>29</v>
      </c>
      <c r="E15" s="3" t="s">
        <v>72</v>
      </c>
      <c r="F15" s="3" t="s">
        <v>20</v>
      </c>
      <c r="G15" s="3" t="s">
        <v>73</v>
      </c>
      <c r="H15" s="4" t="s">
        <v>74</v>
      </c>
      <c r="I15" s="3" t="s">
        <v>23</v>
      </c>
      <c r="J15" s="3" t="s">
        <v>24</v>
      </c>
      <c r="K15" s="3" t="s">
        <v>40</v>
      </c>
      <c r="L15" s="3" t="s">
        <v>26</v>
      </c>
      <c r="M15" s="5" t="s">
        <v>70</v>
      </c>
      <c r="N15" s="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</row>
    <row r="16" ht="26" customHeight="1" spans="1:219">
      <c r="A16" s="3">
        <v>13</v>
      </c>
      <c r="B16" s="3" t="s">
        <v>75</v>
      </c>
      <c r="C16" s="3" t="s">
        <v>17</v>
      </c>
      <c r="D16" s="3" t="s">
        <v>29</v>
      </c>
      <c r="E16" s="3" t="s">
        <v>76</v>
      </c>
      <c r="F16" s="3" t="s">
        <v>20</v>
      </c>
      <c r="G16" s="3" t="s">
        <v>77</v>
      </c>
      <c r="H16" s="3" t="s">
        <v>53</v>
      </c>
      <c r="I16" s="3" t="s">
        <v>23</v>
      </c>
      <c r="J16" s="3" t="s">
        <v>24</v>
      </c>
      <c r="K16" s="3" t="s">
        <v>40</v>
      </c>
      <c r="L16" s="3" t="s">
        <v>26</v>
      </c>
      <c r="M16" s="5" t="s">
        <v>70</v>
      </c>
      <c r="N16" s="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</row>
    <row r="17" ht="26" customHeight="1" spans="1:219">
      <c r="A17" s="3">
        <v>14</v>
      </c>
      <c r="B17" s="3" t="s">
        <v>78</v>
      </c>
      <c r="C17" s="3" t="s">
        <v>17</v>
      </c>
      <c r="D17" s="3" t="s">
        <v>29</v>
      </c>
      <c r="E17" s="3" t="s">
        <v>79</v>
      </c>
      <c r="F17" s="3" t="s">
        <v>68</v>
      </c>
      <c r="G17" s="3" t="s">
        <v>80</v>
      </c>
      <c r="H17" s="3" t="s">
        <v>22</v>
      </c>
      <c r="I17" s="3" t="s">
        <v>23</v>
      </c>
      <c r="J17" s="3" t="s">
        <v>24</v>
      </c>
      <c r="K17" s="3" t="s">
        <v>40</v>
      </c>
      <c r="L17" s="3" t="s">
        <v>26</v>
      </c>
      <c r="M17" s="5" t="s">
        <v>81</v>
      </c>
      <c r="N17" s="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</row>
    <row r="18" ht="26" customHeight="1" spans="1:219">
      <c r="A18" s="3">
        <v>15</v>
      </c>
      <c r="B18" s="3" t="s">
        <v>82</v>
      </c>
      <c r="C18" s="3" t="s">
        <v>17</v>
      </c>
      <c r="D18" s="3" t="s">
        <v>29</v>
      </c>
      <c r="E18" s="3" t="s">
        <v>83</v>
      </c>
      <c r="F18" s="3" t="s">
        <v>20</v>
      </c>
      <c r="G18" s="3" t="s">
        <v>84</v>
      </c>
      <c r="H18" s="4" t="s">
        <v>74</v>
      </c>
      <c r="I18" s="3" t="s">
        <v>23</v>
      </c>
      <c r="J18" s="3" t="s">
        <v>85</v>
      </c>
      <c r="K18" s="3" t="s">
        <v>86</v>
      </c>
      <c r="L18" s="3" t="s">
        <v>26</v>
      </c>
      <c r="M18" s="5" t="s">
        <v>87</v>
      </c>
      <c r="N18" s="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</row>
    <row r="19" ht="26" customHeight="1" spans="1:219">
      <c r="A19" s="3">
        <v>16</v>
      </c>
      <c r="B19" s="3" t="s">
        <v>88</v>
      </c>
      <c r="C19" s="3" t="s">
        <v>17</v>
      </c>
      <c r="D19" s="3" t="s">
        <v>29</v>
      </c>
      <c r="E19" s="3" t="s">
        <v>89</v>
      </c>
      <c r="F19" s="3" t="s">
        <v>20</v>
      </c>
      <c r="G19" s="3" t="s">
        <v>90</v>
      </c>
      <c r="H19" s="3" t="s">
        <v>53</v>
      </c>
      <c r="I19" s="3" t="s">
        <v>23</v>
      </c>
      <c r="J19" s="3" t="s">
        <v>24</v>
      </c>
      <c r="K19" s="3" t="s">
        <v>91</v>
      </c>
      <c r="L19" s="3" t="s">
        <v>26</v>
      </c>
      <c r="M19" s="5" t="s">
        <v>87</v>
      </c>
      <c r="N19" s="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</row>
    <row r="20" ht="26" customHeight="1" spans="1:219">
      <c r="A20" s="3">
        <v>17</v>
      </c>
      <c r="B20" s="3" t="s">
        <v>92</v>
      </c>
      <c r="C20" s="3" t="s">
        <v>17</v>
      </c>
      <c r="D20" s="3" t="s">
        <v>29</v>
      </c>
      <c r="E20" s="3" t="s">
        <v>93</v>
      </c>
      <c r="F20" s="3" t="s">
        <v>20</v>
      </c>
      <c r="G20" s="3" t="s">
        <v>94</v>
      </c>
      <c r="H20" s="3" t="s">
        <v>32</v>
      </c>
      <c r="I20" s="3" t="s">
        <v>23</v>
      </c>
      <c r="J20" s="3" t="s">
        <v>85</v>
      </c>
      <c r="K20" s="3" t="s">
        <v>86</v>
      </c>
      <c r="L20" s="3" t="s">
        <v>26</v>
      </c>
      <c r="M20" s="5" t="s">
        <v>95</v>
      </c>
      <c r="N20" s="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</row>
    <row r="21" ht="26" customHeight="1" spans="1:219">
      <c r="A21" s="3">
        <v>18</v>
      </c>
      <c r="B21" s="3" t="s">
        <v>96</v>
      </c>
      <c r="C21" s="3" t="s">
        <v>17</v>
      </c>
      <c r="D21" s="3" t="s">
        <v>29</v>
      </c>
      <c r="E21" s="3" t="s">
        <v>97</v>
      </c>
      <c r="F21" s="3" t="s">
        <v>20</v>
      </c>
      <c r="G21" s="3" t="s">
        <v>98</v>
      </c>
      <c r="H21" s="3" t="s">
        <v>32</v>
      </c>
      <c r="I21" s="3" t="s">
        <v>23</v>
      </c>
      <c r="J21" s="3" t="s">
        <v>24</v>
      </c>
      <c r="K21" s="3" t="s">
        <v>40</v>
      </c>
      <c r="L21" s="3" t="s">
        <v>26</v>
      </c>
      <c r="M21" s="5" t="s">
        <v>95</v>
      </c>
      <c r="N21" s="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</row>
    <row r="22" ht="26" customHeight="1" spans="1:219">
      <c r="A22" s="3">
        <v>19</v>
      </c>
      <c r="B22" s="3" t="s">
        <v>99</v>
      </c>
      <c r="C22" s="3" t="s">
        <v>37</v>
      </c>
      <c r="D22" s="3" t="s">
        <v>29</v>
      </c>
      <c r="E22" s="3" t="s">
        <v>100</v>
      </c>
      <c r="F22" s="3" t="s">
        <v>51</v>
      </c>
      <c r="G22" s="3" t="s">
        <v>101</v>
      </c>
      <c r="H22" s="4" t="s">
        <v>74</v>
      </c>
      <c r="I22" s="3" t="s">
        <v>23</v>
      </c>
      <c r="J22" s="3" t="s">
        <v>24</v>
      </c>
      <c r="K22" s="3" t="s">
        <v>40</v>
      </c>
      <c r="L22" s="3" t="s">
        <v>26</v>
      </c>
      <c r="M22" s="5" t="s">
        <v>102</v>
      </c>
      <c r="N22" s="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</row>
    <row r="23" ht="26" customHeight="1" spans="1:219">
      <c r="A23" s="3">
        <v>20</v>
      </c>
      <c r="B23" s="3" t="s">
        <v>103</v>
      </c>
      <c r="C23" s="3" t="s">
        <v>37</v>
      </c>
      <c r="D23" s="3" t="s">
        <v>29</v>
      </c>
      <c r="E23" s="3" t="s">
        <v>104</v>
      </c>
      <c r="F23" s="3" t="s">
        <v>105</v>
      </c>
      <c r="G23" s="3" t="s">
        <v>106</v>
      </c>
      <c r="H23" s="3" t="s">
        <v>107</v>
      </c>
      <c r="I23" s="3" t="s">
        <v>23</v>
      </c>
      <c r="J23" s="3" t="s">
        <v>24</v>
      </c>
      <c r="K23" s="3" t="s">
        <v>40</v>
      </c>
      <c r="L23" s="3" t="s">
        <v>26</v>
      </c>
      <c r="M23" s="5" t="s">
        <v>108</v>
      </c>
      <c r="N23" s="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</row>
    <row r="24" ht="26" customHeight="1" spans="1:219">
      <c r="A24" s="3">
        <v>21</v>
      </c>
      <c r="B24" s="3" t="s">
        <v>109</v>
      </c>
      <c r="C24" s="3" t="s">
        <v>17</v>
      </c>
      <c r="D24" s="3" t="s">
        <v>29</v>
      </c>
      <c r="E24" s="3" t="s">
        <v>110</v>
      </c>
      <c r="F24" s="3" t="s">
        <v>20</v>
      </c>
      <c r="G24" s="3" t="s">
        <v>111</v>
      </c>
      <c r="H24" s="3" t="s">
        <v>112</v>
      </c>
      <c r="I24" s="3" t="s">
        <v>23</v>
      </c>
      <c r="J24" s="3" t="s">
        <v>24</v>
      </c>
      <c r="K24" s="3" t="s">
        <v>40</v>
      </c>
      <c r="L24" s="3" t="s">
        <v>26</v>
      </c>
      <c r="M24" s="5" t="s">
        <v>108</v>
      </c>
      <c r="N24" s="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</row>
    <row r="25" ht="26" customHeight="1" spans="1:219">
      <c r="A25" s="3">
        <v>22</v>
      </c>
      <c r="B25" s="4" t="str">
        <f>"陈二妹"</f>
        <v>陈二妹</v>
      </c>
      <c r="C25" s="4" t="str">
        <f>"女"</f>
        <v>女</v>
      </c>
      <c r="D25" s="4" t="str">
        <f>"汉族"</f>
        <v>汉族</v>
      </c>
      <c r="E25" s="4" t="str">
        <f>"1997-06-08"</f>
        <v>1997-06-08</v>
      </c>
      <c r="F25" s="4" t="str">
        <f>"团员"</f>
        <v>团员</v>
      </c>
      <c r="G25" s="4" t="s">
        <v>113</v>
      </c>
      <c r="H25" s="4" t="str">
        <f>"海南儋州"</f>
        <v>海南儋州</v>
      </c>
      <c r="I25" s="3" t="s">
        <v>23</v>
      </c>
      <c r="J25" s="3" t="s">
        <v>24</v>
      </c>
      <c r="K25" s="4" t="str">
        <f>"数学与应用数学"</f>
        <v>数学与应用数学</v>
      </c>
      <c r="L25" s="4" t="s">
        <v>26</v>
      </c>
      <c r="M25" s="4" t="s">
        <v>108</v>
      </c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</row>
    <row r="26" ht="26" customHeight="1" spans="1:219">
      <c r="A26" s="3">
        <v>23</v>
      </c>
      <c r="B26" s="3" t="s">
        <v>114</v>
      </c>
      <c r="C26" s="3" t="s">
        <v>17</v>
      </c>
      <c r="D26" s="3" t="s">
        <v>29</v>
      </c>
      <c r="E26" s="3" t="s">
        <v>115</v>
      </c>
      <c r="F26" s="3" t="s">
        <v>68</v>
      </c>
      <c r="G26" s="3" t="s">
        <v>116</v>
      </c>
      <c r="H26" s="3" t="s">
        <v>45</v>
      </c>
      <c r="I26" s="3" t="s">
        <v>23</v>
      </c>
      <c r="J26" s="3" t="s">
        <v>24</v>
      </c>
      <c r="K26" s="3" t="s">
        <v>117</v>
      </c>
      <c r="L26" s="3" t="s">
        <v>118</v>
      </c>
      <c r="M26" s="5" t="s">
        <v>27</v>
      </c>
      <c r="N26" s="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</row>
    <row r="27" ht="26" customHeight="1" spans="1:219">
      <c r="A27" s="3">
        <v>24</v>
      </c>
      <c r="B27" s="3" t="s">
        <v>119</v>
      </c>
      <c r="C27" s="3" t="s">
        <v>17</v>
      </c>
      <c r="D27" s="3" t="s">
        <v>29</v>
      </c>
      <c r="E27" s="3" t="s">
        <v>120</v>
      </c>
      <c r="F27" s="3" t="s">
        <v>20</v>
      </c>
      <c r="G27" s="3" t="s">
        <v>121</v>
      </c>
      <c r="H27" s="3" t="s">
        <v>122</v>
      </c>
      <c r="I27" s="3" t="s">
        <v>23</v>
      </c>
      <c r="J27" s="3" t="s">
        <v>85</v>
      </c>
      <c r="K27" s="3" t="s">
        <v>123</v>
      </c>
      <c r="L27" s="3" t="s">
        <v>118</v>
      </c>
      <c r="M27" s="5" t="s">
        <v>27</v>
      </c>
      <c r="N27" s="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</row>
    <row r="28" ht="26" customHeight="1" spans="1:219">
      <c r="A28" s="3">
        <v>25</v>
      </c>
      <c r="B28" s="3" t="s">
        <v>124</v>
      </c>
      <c r="C28" s="3" t="s">
        <v>17</v>
      </c>
      <c r="D28" s="3" t="s">
        <v>29</v>
      </c>
      <c r="E28" s="3" t="s">
        <v>125</v>
      </c>
      <c r="F28" s="3" t="s">
        <v>20</v>
      </c>
      <c r="G28" s="3" t="s">
        <v>126</v>
      </c>
      <c r="H28" s="4" t="s">
        <v>74</v>
      </c>
      <c r="I28" s="3" t="s">
        <v>23</v>
      </c>
      <c r="J28" s="3" t="s">
        <v>85</v>
      </c>
      <c r="K28" s="3" t="s">
        <v>127</v>
      </c>
      <c r="L28" s="3" t="s">
        <v>118</v>
      </c>
      <c r="M28" s="5" t="s">
        <v>41</v>
      </c>
      <c r="N28" s="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</row>
    <row r="29" ht="26" customHeight="1" spans="1:219">
      <c r="A29" s="3">
        <v>26</v>
      </c>
      <c r="B29" s="3" t="s">
        <v>128</v>
      </c>
      <c r="C29" s="3" t="s">
        <v>17</v>
      </c>
      <c r="D29" s="3" t="s">
        <v>29</v>
      </c>
      <c r="E29" s="3" t="s">
        <v>129</v>
      </c>
      <c r="F29" s="3" t="s">
        <v>20</v>
      </c>
      <c r="G29" s="3" t="s">
        <v>130</v>
      </c>
      <c r="H29" s="3" t="s">
        <v>22</v>
      </c>
      <c r="I29" s="3" t="s">
        <v>23</v>
      </c>
      <c r="J29" s="3" t="s">
        <v>85</v>
      </c>
      <c r="K29" s="3" t="s">
        <v>123</v>
      </c>
      <c r="L29" s="3" t="s">
        <v>118</v>
      </c>
      <c r="M29" s="5" t="s">
        <v>41</v>
      </c>
      <c r="N29" s="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</row>
    <row r="30" ht="26" customHeight="1" spans="1:219">
      <c r="A30" s="3">
        <v>27</v>
      </c>
      <c r="B30" s="4" t="str">
        <f>"周玉霞"</f>
        <v>周玉霞</v>
      </c>
      <c r="C30" s="4" t="str">
        <f>"女"</f>
        <v>女</v>
      </c>
      <c r="D30" s="4" t="str">
        <f>"汉族"</f>
        <v>汉族</v>
      </c>
      <c r="E30" s="4" t="str">
        <f>"1994-10-24"</f>
        <v>1994-10-24</v>
      </c>
      <c r="F30" s="4" t="str">
        <f>"团员"</f>
        <v>团员</v>
      </c>
      <c r="G30" s="4" t="s">
        <v>131</v>
      </c>
      <c r="H30" s="4" t="str">
        <f>"海南万宁"</f>
        <v>海南万宁</v>
      </c>
      <c r="I30" s="3" t="s">
        <v>23</v>
      </c>
      <c r="J30" s="3" t="s">
        <v>24</v>
      </c>
      <c r="K30" s="4" t="str">
        <f>"小学教育（中文与社会方向）"</f>
        <v>小学教育（中文与社会方向）</v>
      </c>
      <c r="L30" s="4" t="s">
        <v>118</v>
      </c>
      <c r="M30" s="4" t="s">
        <v>41</v>
      </c>
      <c r="N30" s="4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</row>
    <row r="31" ht="26" customHeight="1" spans="1:219">
      <c r="A31" s="3">
        <v>28</v>
      </c>
      <c r="B31" s="3" t="s">
        <v>132</v>
      </c>
      <c r="C31" s="3" t="s">
        <v>17</v>
      </c>
      <c r="D31" s="3" t="s">
        <v>18</v>
      </c>
      <c r="E31" s="3" t="s">
        <v>133</v>
      </c>
      <c r="F31" s="3" t="s">
        <v>68</v>
      </c>
      <c r="G31" s="3" t="s">
        <v>134</v>
      </c>
      <c r="H31" s="3" t="s">
        <v>45</v>
      </c>
      <c r="I31" s="3" t="s">
        <v>23</v>
      </c>
      <c r="J31" s="3" t="s">
        <v>24</v>
      </c>
      <c r="K31" s="3" t="s">
        <v>123</v>
      </c>
      <c r="L31" s="3" t="s">
        <v>118</v>
      </c>
      <c r="M31" s="5" t="s">
        <v>65</v>
      </c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</row>
    <row r="32" ht="26" customHeight="1" spans="1:219">
      <c r="A32" s="3">
        <v>29</v>
      </c>
      <c r="B32" s="3" t="s">
        <v>135</v>
      </c>
      <c r="C32" s="3" t="s">
        <v>17</v>
      </c>
      <c r="D32" s="3" t="s">
        <v>29</v>
      </c>
      <c r="E32" s="3" t="s">
        <v>136</v>
      </c>
      <c r="F32" s="3" t="s">
        <v>20</v>
      </c>
      <c r="G32" s="3" t="s">
        <v>137</v>
      </c>
      <c r="H32" s="3" t="s">
        <v>32</v>
      </c>
      <c r="I32" s="3" t="s">
        <v>23</v>
      </c>
      <c r="J32" s="3" t="s">
        <v>24</v>
      </c>
      <c r="K32" s="3" t="s">
        <v>123</v>
      </c>
      <c r="L32" s="3" t="s">
        <v>118</v>
      </c>
      <c r="M32" s="5" t="s">
        <v>70</v>
      </c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</row>
    <row r="33" ht="26" customHeight="1" spans="1:219">
      <c r="A33" s="3">
        <v>30</v>
      </c>
      <c r="B33" s="3" t="s">
        <v>138</v>
      </c>
      <c r="C33" s="3" t="s">
        <v>17</v>
      </c>
      <c r="D33" s="3" t="s">
        <v>29</v>
      </c>
      <c r="E33" s="3" t="s">
        <v>139</v>
      </c>
      <c r="F33" s="3" t="s">
        <v>68</v>
      </c>
      <c r="G33" s="3" t="s">
        <v>140</v>
      </c>
      <c r="H33" s="3" t="s">
        <v>32</v>
      </c>
      <c r="I33" s="3" t="s">
        <v>23</v>
      </c>
      <c r="J33" s="3" t="s">
        <v>24</v>
      </c>
      <c r="K33" s="3" t="s">
        <v>141</v>
      </c>
      <c r="L33" s="3" t="s">
        <v>118</v>
      </c>
      <c r="M33" s="5" t="s">
        <v>70</v>
      </c>
      <c r="N33" s="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</row>
    <row r="34" ht="26" customHeight="1" spans="1:219">
      <c r="A34" s="3">
        <v>31</v>
      </c>
      <c r="B34" s="3" t="s">
        <v>142</v>
      </c>
      <c r="C34" s="3" t="s">
        <v>17</v>
      </c>
      <c r="D34" s="3" t="s">
        <v>29</v>
      </c>
      <c r="E34" s="3" t="s">
        <v>143</v>
      </c>
      <c r="F34" s="3" t="s">
        <v>20</v>
      </c>
      <c r="G34" s="3" t="s">
        <v>144</v>
      </c>
      <c r="H34" s="3" t="s">
        <v>32</v>
      </c>
      <c r="I34" s="3" t="s">
        <v>23</v>
      </c>
      <c r="J34" s="3" t="s">
        <v>24</v>
      </c>
      <c r="K34" s="3" t="s">
        <v>141</v>
      </c>
      <c r="L34" s="3" t="s">
        <v>118</v>
      </c>
      <c r="M34" s="5" t="s">
        <v>70</v>
      </c>
      <c r="N34" s="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</row>
    <row r="35" ht="26" customHeight="1" spans="1:219">
      <c r="A35" s="3">
        <v>32</v>
      </c>
      <c r="B35" s="4" t="str">
        <f>"扶云银"</f>
        <v>扶云银</v>
      </c>
      <c r="C35" s="4" t="str">
        <f>"女"</f>
        <v>女</v>
      </c>
      <c r="D35" s="4" t="str">
        <f>"汉族"</f>
        <v>汉族</v>
      </c>
      <c r="E35" s="4" t="str">
        <f>"1998-03-20"</f>
        <v>1998-03-20</v>
      </c>
      <c r="F35" s="4" t="str">
        <f>"团员"</f>
        <v>团员</v>
      </c>
      <c r="G35" s="4" t="s">
        <v>145</v>
      </c>
      <c r="H35" s="4" t="s">
        <v>146</v>
      </c>
      <c r="I35" s="3" t="s">
        <v>23</v>
      </c>
      <c r="J35" s="3" t="s">
        <v>24</v>
      </c>
      <c r="K35" s="4" t="str">
        <f>"汉语文文学（师范）"</f>
        <v>汉语文文学（师范）</v>
      </c>
      <c r="L35" s="4" t="s">
        <v>118</v>
      </c>
      <c r="M35" s="4" t="s">
        <v>70</v>
      </c>
      <c r="N35" s="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</row>
    <row r="36" ht="26" customHeight="1" spans="1:219">
      <c r="A36" s="3">
        <v>33</v>
      </c>
      <c r="B36" s="3" t="s">
        <v>147</v>
      </c>
      <c r="C36" s="3" t="s">
        <v>17</v>
      </c>
      <c r="D36" s="3" t="s">
        <v>29</v>
      </c>
      <c r="E36" s="3" t="s">
        <v>148</v>
      </c>
      <c r="F36" s="3" t="s">
        <v>20</v>
      </c>
      <c r="G36" s="3" t="s">
        <v>149</v>
      </c>
      <c r="H36" s="3" t="s">
        <v>112</v>
      </c>
      <c r="I36" s="3" t="s">
        <v>23</v>
      </c>
      <c r="J36" s="3" t="s">
        <v>24</v>
      </c>
      <c r="K36" s="3" t="s">
        <v>150</v>
      </c>
      <c r="L36" s="3" t="s">
        <v>118</v>
      </c>
      <c r="M36" s="5" t="s">
        <v>81</v>
      </c>
      <c r="N36" s="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</row>
    <row r="37" ht="26" customHeight="1" spans="1:219">
      <c r="A37" s="3">
        <v>34</v>
      </c>
      <c r="B37" s="3" t="s">
        <v>151</v>
      </c>
      <c r="C37" s="3" t="s">
        <v>17</v>
      </c>
      <c r="D37" s="3" t="s">
        <v>29</v>
      </c>
      <c r="E37" s="3" t="s">
        <v>152</v>
      </c>
      <c r="F37" s="3" t="s">
        <v>20</v>
      </c>
      <c r="G37" s="3" t="s">
        <v>153</v>
      </c>
      <c r="H37" s="3" t="s">
        <v>45</v>
      </c>
      <c r="I37" s="3" t="s">
        <v>23</v>
      </c>
      <c r="J37" s="3" t="s">
        <v>24</v>
      </c>
      <c r="K37" s="3" t="s">
        <v>123</v>
      </c>
      <c r="L37" s="3" t="s">
        <v>118</v>
      </c>
      <c r="M37" s="5" t="s">
        <v>81</v>
      </c>
      <c r="N37" s="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</row>
    <row r="38" ht="26" customHeight="1" spans="1:219">
      <c r="A38" s="3">
        <v>35</v>
      </c>
      <c r="B38" s="3" t="s">
        <v>154</v>
      </c>
      <c r="C38" s="3" t="s">
        <v>17</v>
      </c>
      <c r="D38" s="3" t="s">
        <v>29</v>
      </c>
      <c r="E38" s="3" t="s">
        <v>155</v>
      </c>
      <c r="F38" s="3" t="s">
        <v>20</v>
      </c>
      <c r="G38" s="3" t="s">
        <v>156</v>
      </c>
      <c r="H38" s="4" t="s">
        <v>74</v>
      </c>
      <c r="I38" s="3" t="s">
        <v>23</v>
      </c>
      <c r="J38" s="3" t="s">
        <v>85</v>
      </c>
      <c r="K38" s="3" t="s">
        <v>141</v>
      </c>
      <c r="L38" s="3" t="s">
        <v>118</v>
      </c>
      <c r="M38" s="5" t="s">
        <v>87</v>
      </c>
      <c r="N38" s="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</row>
    <row r="39" ht="26" customHeight="1" spans="1:219">
      <c r="A39" s="3">
        <v>36</v>
      </c>
      <c r="B39" s="3" t="s">
        <v>157</v>
      </c>
      <c r="C39" s="3" t="s">
        <v>17</v>
      </c>
      <c r="D39" s="3" t="s">
        <v>29</v>
      </c>
      <c r="E39" s="3" t="s">
        <v>158</v>
      </c>
      <c r="F39" s="3" t="s">
        <v>20</v>
      </c>
      <c r="G39" s="3" t="s">
        <v>159</v>
      </c>
      <c r="H39" s="3" t="s">
        <v>45</v>
      </c>
      <c r="I39" s="3" t="s">
        <v>23</v>
      </c>
      <c r="J39" s="3" t="s">
        <v>24</v>
      </c>
      <c r="K39" s="3" t="s">
        <v>123</v>
      </c>
      <c r="L39" s="3" t="s">
        <v>118</v>
      </c>
      <c r="M39" s="5" t="s">
        <v>87</v>
      </c>
      <c r="N39" s="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</row>
    <row r="40" ht="26" customHeight="1" spans="1:219">
      <c r="A40" s="3">
        <v>37</v>
      </c>
      <c r="B40" s="3" t="s">
        <v>160</v>
      </c>
      <c r="C40" s="3" t="s">
        <v>17</v>
      </c>
      <c r="D40" s="3" t="s">
        <v>29</v>
      </c>
      <c r="E40" s="3" t="s">
        <v>76</v>
      </c>
      <c r="F40" s="3" t="s">
        <v>68</v>
      </c>
      <c r="G40" s="3" t="s">
        <v>161</v>
      </c>
      <c r="H40" s="3" t="s">
        <v>32</v>
      </c>
      <c r="I40" s="3" t="s">
        <v>23</v>
      </c>
      <c r="J40" s="3" t="s">
        <v>85</v>
      </c>
      <c r="K40" s="3" t="s">
        <v>162</v>
      </c>
      <c r="L40" s="3" t="s">
        <v>118</v>
      </c>
      <c r="M40" s="5" t="s">
        <v>95</v>
      </c>
      <c r="N40" s="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</row>
    <row r="41" ht="26" customHeight="1" spans="1:219">
      <c r="A41" s="3">
        <v>38</v>
      </c>
      <c r="B41" s="3" t="s">
        <v>163</v>
      </c>
      <c r="C41" s="3" t="s">
        <v>17</v>
      </c>
      <c r="D41" s="3" t="s">
        <v>29</v>
      </c>
      <c r="E41" s="3" t="s">
        <v>164</v>
      </c>
      <c r="F41" s="3" t="s">
        <v>68</v>
      </c>
      <c r="G41" s="3" t="s">
        <v>165</v>
      </c>
      <c r="H41" s="3" t="s">
        <v>112</v>
      </c>
      <c r="I41" s="3" t="s">
        <v>23</v>
      </c>
      <c r="J41" s="3" t="s">
        <v>24</v>
      </c>
      <c r="K41" s="3" t="s">
        <v>123</v>
      </c>
      <c r="L41" s="3" t="s">
        <v>118</v>
      </c>
      <c r="M41" s="5" t="s">
        <v>166</v>
      </c>
      <c r="N41" s="3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</row>
    <row r="42" ht="26" customHeight="1" spans="1:219">
      <c r="A42" s="3">
        <v>39</v>
      </c>
      <c r="B42" s="3" t="s">
        <v>167</v>
      </c>
      <c r="C42" s="3" t="s">
        <v>17</v>
      </c>
      <c r="D42" s="3" t="s">
        <v>29</v>
      </c>
      <c r="E42" s="3" t="s">
        <v>168</v>
      </c>
      <c r="F42" s="3" t="s">
        <v>68</v>
      </c>
      <c r="G42" s="3" t="s">
        <v>169</v>
      </c>
      <c r="H42" s="3" t="s">
        <v>32</v>
      </c>
      <c r="I42" s="3" t="s">
        <v>23</v>
      </c>
      <c r="J42" s="3" t="s">
        <v>24</v>
      </c>
      <c r="K42" s="3" t="s">
        <v>123</v>
      </c>
      <c r="L42" s="3" t="s">
        <v>118</v>
      </c>
      <c r="M42" s="5" t="s">
        <v>166</v>
      </c>
      <c r="N42" s="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</row>
    <row r="43" ht="26" customHeight="1" spans="1:219">
      <c r="A43" s="3">
        <v>40</v>
      </c>
      <c r="B43" s="3" t="s">
        <v>170</v>
      </c>
      <c r="C43" s="3" t="s">
        <v>17</v>
      </c>
      <c r="D43" s="3" t="s">
        <v>29</v>
      </c>
      <c r="E43" s="3" t="s">
        <v>171</v>
      </c>
      <c r="F43" s="3" t="s">
        <v>68</v>
      </c>
      <c r="G43" s="3" t="s">
        <v>172</v>
      </c>
      <c r="H43" s="3" t="s">
        <v>32</v>
      </c>
      <c r="I43" s="3" t="s">
        <v>23</v>
      </c>
      <c r="J43" s="3" t="s">
        <v>24</v>
      </c>
      <c r="K43" s="3" t="s">
        <v>123</v>
      </c>
      <c r="L43" s="3" t="s">
        <v>118</v>
      </c>
      <c r="M43" s="5" t="s">
        <v>173</v>
      </c>
      <c r="N43" s="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</row>
    <row r="44" ht="26" customHeight="1" spans="1:219">
      <c r="A44" s="3">
        <v>41</v>
      </c>
      <c r="B44" s="4" t="s">
        <v>174</v>
      </c>
      <c r="C44" s="4" t="str">
        <f>"女"</f>
        <v>女</v>
      </c>
      <c r="D44" s="4" t="str">
        <f>"汉族"</f>
        <v>汉族</v>
      </c>
      <c r="E44" s="4" t="str">
        <f>"1996-04-18"</f>
        <v>1996-04-18</v>
      </c>
      <c r="F44" s="4" t="str">
        <f>"群众"</f>
        <v>群众</v>
      </c>
      <c r="G44" s="4" t="s">
        <v>175</v>
      </c>
      <c r="H44" s="3" t="s">
        <v>32</v>
      </c>
      <c r="I44" s="3" t="s">
        <v>23</v>
      </c>
      <c r="J44" s="3" t="s">
        <v>24</v>
      </c>
      <c r="K44" s="4" t="str">
        <f>"汉语言文学（师范）"</f>
        <v>汉语言文学（师范）</v>
      </c>
      <c r="L44" s="4" t="s">
        <v>118</v>
      </c>
      <c r="M44" s="4" t="s">
        <v>173</v>
      </c>
      <c r="N44" s="4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</row>
    <row r="45" ht="26" customHeight="1" spans="1:219">
      <c r="A45" s="3">
        <v>42</v>
      </c>
      <c r="B45" s="4" t="str">
        <f>"陈含妮"</f>
        <v>陈含妮</v>
      </c>
      <c r="C45" s="4" t="str">
        <f>"女"</f>
        <v>女</v>
      </c>
      <c r="D45" s="4" t="str">
        <f>"汉族"</f>
        <v>汉族</v>
      </c>
      <c r="E45" s="4" t="str">
        <f>"1996-08-23"</f>
        <v>1996-08-23</v>
      </c>
      <c r="F45" s="4" t="str">
        <f>"团员"</f>
        <v>团员</v>
      </c>
      <c r="G45" s="4" t="s">
        <v>176</v>
      </c>
      <c r="H45" s="4" t="s">
        <v>74</v>
      </c>
      <c r="I45" s="3" t="s">
        <v>23</v>
      </c>
      <c r="J45" s="3" t="s">
        <v>24</v>
      </c>
      <c r="K45" s="4" t="str">
        <f>"汉语言文学"</f>
        <v>汉语言文学</v>
      </c>
      <c r="L45" s="4" t="s">
        <v>118</v>
      </c>
      <c r="M45" s="4" t="s">
        <v>102</v>
      </c>
      <c r="N45" s="4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</row>
    <row r="46" ht="26" customHeight="1" spans="1:219">
      <c r="A46" s="3">
        <v>43</v>
      </c>
      <c r="B46" s="3" t="s">
        <v>177</v>
      </c>
      <c r="C46" s="3" t="s">
        <v>17</v>
      </c>
      <c r="D46" s="3" t="s">
        <v>18</v>
      </c>
      <c r="E46" s="3" t="s">
        <v>178</v>
      </c>
      <c r="F46" s="3" t="s">
        <v>20</v>
      </c>
      <c r="G46" s="3" t="s">
        <v>179</v>
      </c>
      <c r="H46" s="4" t="s">
        <v>74</v>
      </c>
      <c r="I46" s="3" t="s">
        <v>23</v>
      </c>
      <c r="J46" s="3" t="s">
        <v>24</v>
      </c>
      <c r="K46" s="3" t="s">
        <v>180</v>
      </c>
      <c r="L46" s="3" t="s">
        <v>181</v>
      </c>
      <c r="M46" s="5" t="s">
        <v>166</v>
      </c>
      <c r="N46" s="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</row>
    <row r="47" ht="26" customHeight="1" spans="1:219">
      <c r="A47" s="3">
        <v>44</v>
      </c>
      <c r="B47" s="3" t="s">
        <v>182</v>
      </c>
      <c r="C47" s="3" t="s">
        <v>17</v>
      </c>
      <c r="D47" s="3" t="s">
        <v>29</v>
      </c>
      <c r="E47" s="3" t="s">
        <v>183</v>
      </c>
      <c r="F47" s="3" t="s">
        <v>68</v>
      </c>
      <c r="G47" s="3" t="s">
        <v>184</v>
      </c>
      <c r="H47" s="3" t="s">
        <v>61</v>
      </c>
      <c r="I47" s="3" t="s">
        <v>23</v>
      </c>
      <c r="J47" s="3" t="s">
        <v>24</v>
      </c>
      <c r="K47" s="3" t="s">
        <v>180</v>
      </c>
      <c r="L47" s="3" t="s">
        <v>181</v>
      </c>
      <c r="M47" s="5" t="s">
        <v>166</v>
      </c>
      <c r="N47" s="3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</row>
    <row r="48" ht="26" customHeight="1" spans="1:219">
      <c r="A48" s="3">
        <v>45</v>
      </c>
      <c r="B48" s="3" t="s">
        <v>185</v>
      </c>
      <c r="C48" s="3" t="s">
        <v>17</v>
      </c>
      <c r="D48" s="3" t="s">
        <v>29</v>
      </c>
      <c r="E48" s="3" t="s">
        <v>186</v>
      </c>
      <c r="F48" s="3" t="s">
        <v>68</v>
      </c>
      <c r="G48" s="3" t="s">
        <v>187</v>
      </c>
      <c r="H48" s="3" t="s">
        <v>32</v>
      </c>
      <c r="I48" s="3" t="s">
        <v>23</v>
      </c>
      <c r="J48" s="3" t="s">
        <v>24</v>
      </c>
      <c r="K48" s="3" t="s">
        <v>180</v>
      </c>
      <c r="L48" s="3" t="s">
        <v>181</v>
      </c>
      <c r="M48" s="5" t="s">
        <v>173</v>
      </c>
      <c r="N48" s="3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</row>
    <row r="49" ht="26" customHeight="1" spans="1:219">
      <c r="A49" s="3">
        <v>46</v>
      </c>
      <c r="B49" s="3" t="s">
        <v>188</v>
      </c>
      <c r="C49" s="3" t="s">
        <v>17</v>
      </c>
      <c r="D49" s="3" t="s">
        <v>29</v>
      </c>
      <c r="E49" s="3" t="s">
        <v>189</v>
      </c>
      <c r="F49" s="3" t="s">
        <v>68</v>
      </c>
      <c r="G49" s="3" t="s">
        <v>190</v>
      </c>
      <c r="H49" s="3" t="s">
        <v>191</v>
      </c>
      <c r="I49" s="3" t="s">
        <v>23</v>
      </c>
      <c r="J49" s="3" t="s">
        <v>24</v>
      </c>
      <c r="K49" s="3" t="s">
        <v>180</v>
      </c>
      <c r="L49" s="3" t="s">
        <v>181</v>
      </c>
      <c r="M49" s="7" t="s">
        <v>192</v>
      </c>
      <c r="N49" s="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</row>
    <row r="50" ht="26" customHeight="1" spans="1:219">
      <c r="A50" s="3">
        <v>47</v>
      </c>
      <c r="B50" s="3" t="s">
        <v>193</v>
      </c>
      <c r="C50" s="3" t="s">
        <v>17</v>
      </c>
      <c r="D50" s="3" t="s">
        <v>29</v>
      </c>
      <c r="E50" s="3" t="s">
        <v>194</v>
      </c>
      <c r="F50" s="3" t="s">
        <v>68</v>
      </c>
      <c r="G50" s="3" t="s">
        <v>195</v>
      </c>
      <c r="H50" s="3" t="s">
        <v>45</v>
      </c>
      <c r="I50" s="3" t="s">
        <v>23</v>
      </c>
      <c r="J50" s="3" t="s">
        <v>24</v>
      </c>
      <c r="K50" s="3" t="s">
        <v>180</v>
      </c>
      <c r="L50" s="3" t="s">
        <v>181</v>
      </c>
      <c r="M50" s="5" t="s">
        <v>65</v>
      </c>
      <c r="N50" s="3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</row>
    <row r="51" ht="26" customHeight="1" spans="1:219">
      <c r="A51" s="3">
        <v>48</v>
      </c>
      <c r="B51" s="3" t="s">
        <v>196</v>
      </c>
      <c r="C51" s="3" t="s">
        <v>17</v>
      </c>
      <c r="D51" s="3" t="s">
        <v>29</v>
      </c>
      <c r="E51" s="3" t="s">
        <v>197</v>
      </c>
      <c r="F51" s="3" t="s">
        <v>20</v>
      </c>
      <c r="G51" s="3" t="s">
        <v>198</v>
      </c>
      <c r="H51" s="4" t="s">
        <v>74</v>
      </c>
      <c r="I51" s="3" t="s">
        <v>23</v>
      </c>
      <c r="J51" s="3" t="s">
        <v>24</v>
      </c>
      <c r="K51" s="3" t="s">
        <v>180</v>
      </c>
      <c r="L51" s="3" t="s">
        <v>181</v>
      </c>
      <c r="M51" s="5" t="s">
        <v>81</v>
      </c>
      <c r="N51" s="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</row>
    <row r="52" ht="26" customHeight="1" spans="1:219">
      <c r="A52" s="3">
        <v>49</v>
      </c>
      <c r="B52" s="3" t="s">
        <v>199</v>
      </c>
      <c r="C52" s="3" t="s">
        <v>17</v>
      </c>
      <c r="D52" s="3" t="s">
        <v>29</v>
      </c>
      <c r="E52" s="3" t="s">
        <v>200</v>
      </c>
      <c r="F52" s="3" t="s">
        <v>20</v>
      </c>
      <c r="G52" s="3" t="s">
        <v>201</v>
      </c>
      <c r="H52" s="3" t="s">
        <v>45</v>
      </c>
      <c r="I52" s="3" t="s">
        <v>23</v>
      </c>
      <c r="J52" s="3" t="s">
        <v>24</v>
      </c>
      <c r="K52" s="3" t="s">
        <v>202</v>
      </c>
      <c r="L52" s="3" t="s">
        <v>203</v>
      </c>
      <c r="M52" s="5" t="s">
        <v>102</v>
      </c>
      <c r="N52" s="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</row>
    <row r="53" ht="26" customHeight="1" spans="1:219">
      <c r="A53" s="3">
        <v>50</v>
      </c>
      <c r="B53" s="3" t="s">
        <v>204</v>
      </c>
      <c r="C53" s="3" t="s">
        <v>17</v>
      </c>
      <c r="D53" s="3" t="s">
        <v>29</v>
      </c>
      <c r="E53" s="3" t="s">
        <v>205</v>
      </c>
      <c r="F53" s="3" t="s">
        <v>20</v>
      </c>
      <c r="G53" s="3" t="s">
        <v>206</v>
      </c>
      <c r="H53" s="3" t="s">
        <v>32</v>
      </c>
      <c r="I53" s="3" t="s">
        <v>23</v>
      </c>
      <c r="J53" s="3" t="s">
        <v>24</v>
      </c>
      <c r="K53" s="3" t="s">
        <v>202</v>
      </c>
      <c r="L53" s="3" t="s">
        <v>203</v>
      </c>
      <c r="M53" s="5" t="s">
        <v>108</v>
      </c>
      <c r="N53" s="3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</row>
    <row r="54" ht="26" customHeight="1" spans="1:219">
      <c r="A54" s="3">
        <v>51</v>
      </c>
      <c r="B54" s="3" t="s">
        <v>207</v>
      </c>
      <c r="C54" s="3" t="s">
        <v>37</v>
      </c>
      <c r="D54" s="3" t="s">
        <v>29</v>
      </c>
      <c r="E54" s="3" t="s">
        <v>208</v>
      </c>
      <c r="F54" s="3" t="s">
        <v>51</v>
      </c>
      <c r="G54" s="3" t="s">
        <v>209</v>
      </c>
      <c r="H54" s="3" t="s">
        <v>32</v>
      </c>
      <c r="I54" s="3" t="s">
        <v>23</v>
      </c>
      <c r="J54" s="3" t="s">
        <v>24</v>
      </c>
      <c r="K54" s="3" t="s">
        <v>202</v>
      </c>
      <c r="L54" s="3" t="s">
        <v>203</v>
      </c>
      <c r="M54" s="7" t="s">
        <v>210</v>
      </c>
      <c r="N54" s="3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</row>
    <row r="55" ht="26" customHeight="1" spans="1:219">
      <c r="A55" s="3">
        <v>52</v>
      </c>
      <c r="B55" s="4" t="str">
        <f>"李瑛"</f>
        <v>李瑛</v>
      </c>
      <c r="C55" s="4" t="str">
        <f>"女"</f>
        <v>女</v>
      </c>
      <c r="D55" s="4" t="str">
        <f>"汉族"</f>
        <v>汉族</v>
      </c>
      <c r="E55" s="4" t="str">
        <f>"1995-02-28"</f>
        <v>1995-02-28</v>
      </c>
      <c r="F55" s="4" t="str">
        <f>"群众"</f>
        <v>群众</v>
      </c>
      <c r="G55" s="4" t="s">
        <v>211</v>
      </c>
      <c r="H55" s="4" t="str">
        <f>"海南儋州"</f>
        <v>海南儋州</v>
      </c>
      <c r="I55" s="3" t="s">
        <v>23</v>
      </c>
      <c r="J55" s="3" t="s">
        <v>24</v>
      </c>
      <c r="K55" s="4" t="str">
        <f>"历史学"</f>
        <v>历史学</v>
      </c>
      <c r="L55" s="4" t="s">
        <v>203</v>
      </c>
      <c r="M55" s="4" t="s">
        <v>102</v>
      </c>
      <c r="N55" s="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</row>
    <row r="56" ht="26" customHeight="1" spans="1:219">
      <c r="A56" s="3">
        <v>53</v>
      </c>
      <c r="B56" s="3" t="s">
        <v>212</v>
      </c>
      <c r="C56" s="3" t="s">
        <v>17</v>
      </c>
      <c r="D56" s="3" t="s">
        <v>29</v>
      </c>
      <c r="E56" s="3" t="s">
        <v>213</v>
      </c>
      <c r="F56" s="3" t="s">
        <v>68</v>
      </c>
      <c r="G56" s="3" t="s">
        <v>214</v>
      </c>
      <c r="H56" s="3" t="s">
        <v>215</v>
      </c>
      <c r="I56" s="3" t="s">
        <v>23</v>
      </c>
      <c r="J56" s="3" t="s">
        <v>24</v>
      </c>
      <c r="K56" s="3" t="s">
        <v>216</v>
      </c>
      <c r="L56" s="3" t="s">
        <v>217</v>
      </c>
      <c r="M56" s="5" t="s">
        <v>102</v>
      </c>
      <c r="N56" s="3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</row>
    <row r="57" ht="26" customHeight="1" spans="1:219">
      <c r="A57" s="3">
        <v>54</v>
      </c>
      <c r="B57" s="3" t="s">
        <v>218</v>
      </c>
      <c r="C57" s="3" t="s">
        <v>37</v>
      </c>
      <c r="D57" s="3" t="s">
        <v>29</v>
      </c>
      <c r="E57" s="3" t="s">
        <v>219</v>
      </c>
      <c r="F57" s="3" t="s">
        <v>20</v>
      </c>
      <c r="G57" s="3" t="s">
        <v>220</v>
      </c>
      <c r="H57" s="3" t="s">
        <v>112</v>
      </c>
      <c r="I57" s="3" t="s">
        <v>23</v>
      </c>
      <c r="J57" s="3" t="s">
        <v>24</v>
      </c>
      <c r="K57" s="3" t="s">
        <v>216</v>
      </c>
      <c r="L57" s="3" t="s">
        <v>217</v>
      </c>
      <c r="M57" s="5" t="s">
        <v>102</v>
      </c>
      <c r="N57" s="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</row>
    <row r="58" ht="26" customHeight="1" spans="1:219">
      <c r="A58" s="3">
        <v>55</v>
      </c>
      <c r="B58" s="3" t="s">
        <v>221</v>
      </c>
      <c r="C58" s="3" t="s">
        <v>37</v>
      </c>
      <c r="D58" s="3" t="s">
        <v>29</v>
      </c>
      <c r="E58" s="3" t="s">
        <v>222</v>
      </c>
      <c r="F58" s="3" t="s">
        <v>20</v>
      </c>
      <c r="G58" s="3" t="s">
        <v>223</v>
      </c>
      <c r="H58" s="3" t="s">
        <v>45</v>
      </c>
      <c r="I58" s="3" t="s">
        <v>23</v>
      </c>
      <c r="J58" s="3" t="s">
        <v>24</v>
      </c>
      <c r="K58" s="3" t="s">
        <v>216</v>
      </c>
      <c r="L58" s="3" t="s">
        <v>217</v>
      </c>
      <c r="M58" s="5" t="s">
        <v>166</v>
      </c>
      <c r="N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</row>
    <row r="59" ht="26" customHeight="1" spans="1:219">
      <c r="A59" s="3">
        <v>56</v>
      </c>
      <c r="B59" s="3" t="s">
        <v>224</v>
      </c>
      <c r="C59" s="3" t="s">
        <v>17</v>
      </c>
      <c r="D59" s="3" t="s">
        <v>29</v>
      </c>
      <c r="E59" s="3" t="s">
        <v>225</v>
      </c>
      <c r="F59" s="3" t="s">
        <v>68</v>
      </c>
      <c r="G59" s="3" t="s">
        <v>226</v>
      </c>
      <c r="H59" s="4" t="s">
        <v>74</v>
      </c>
      <c r="I59" s="3" t="s">
        <v>23</v>
      </c>
      <c r="J59" s="3" t="s">
        <v>24</v>
      </c>
      <c r="K59" s="3" t="s">
        <v>216</v>
      </c>
      <c r="L59" s="3" t="s">
        <v>217</v>
      </c>
      <c r="M59" s="5" t="s">
        <v>108</v>
      </c>
      <c r="N59" s="3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</row>
    <row r="60" ht="26" customHeight="1" spans="1:219">
      <c r="A60" s="3">
        <v>57</v>
      </c>
      <c r="B60" s="3" t="s">
        <v>227</v>
      </c>
      <c r="C60" s="3" t="s">
        <v>17</v>
      </c>
      <c r="D60" s="3" t="s">
        <v>29</v>
      </c>
      <c r="E60" s="3" t="s">
        <v>228</v>
      </c>
      <c r="F60" s="3" t="s">
        <v>68</v>
      </c>
      <c r="G60" s="3" t="s">
        <v>229</v>
      </c>
      <c r="H60" s="3" t="s">
        <v>32</v>
      </c>
      <c r="I60" s="3" t="s">
        <v>23</v>
      </c>
      <c r="J60" s="3" t="s">
        <v>24</v>
      </c>
      <c r="K60" s="3" t="s">
        <v>216</v>
      </c>
      <c r="L60" s="3" t="s">
        <v>217</v>
      </c>
      <c r="M60" s="5" t="s">
        <v>230</v>
      </c>
      <c r="N60" s="3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</row>
    <row r="61" ht="26" customHeight="1" spans="1:219">
      <c r="A61" s="3">
        <v>58</v>
      </c>
      <c r="B61" s="3" t="s">
        <v>231</v>
      </c>
      <c r="C61" s="3" t="s">
        <v>17</v>
      </c>
      <c r="D61" s="3" t="s">
        <v>29</v>
      </c>
      <c r="E61" s="3" t="s">
        <v>232</v>
      </c>
      <c r="F61" s="3" t="s">
        <v>68</v>
      </c>
      <c r="G61" s="3" t="s">
        <v>233</v>
      </c>
      <c r="H61" s="3" t="s">
        <v>234</v>
      </c>
      <c r="I61" s="3" t="s">
        <v>23</v>
      </c>
      <c r="J61" s="3" t="s">
        <v>24</v>
      </c>
      <c r="K61" s="3" t="s">
        <v>216</v>
      </c>
      <c r="L61" s="3" t="s">
        <v>217</v>
      </c>
      <c r="M61" s="5" t="s">
        <v>235</v>
      </c>
      <c r="N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</row>
    <row r="62" ht="26" customHeight="1" spans="1:219">
      <c r="A62" s="3">
        <v>59</v>
      </c>
      <c r="B62" s="3" t="s">
        <v>236</v>
      </c>
      <c r="C62" s="3" t="s">
        <v>17</v>
      </c>
      <c r="D62" s="3" t="s">
        <v>29</v>
      </c>
      <c r="E62" s="3" t="s">
        <v>237</v>
      </c>
      <c r="F62" s="3" t="s">
        <v>68</v>
      </c>
      <c r="G62" s="3" t="s">
        <v>238</v>
      </c>
      <c r="H62" s="4" t="s">
        <v>74</v>
      </c>
      <c r="I62" s="3" t="s">
        <v>23</v>
      </c>
      <c r="J62" s="3" t="s">
        <v>24</v>
      </c>
      <c r="K62" s="3" t="s">
        <v>239</v>
      </c>
      <c r="L62" s="3" t="s">
        <v>240</v>
      </c>
      <c r="M62" s="5" t="s">
        <v>108</v>
      </c>
      <c r="N62" s="3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</row>
    <row r="63" ht="26" customHeight="1" spans="1:219">
      <c r="A63" s="3">
        <v>60</v>
      </c>
      <c r="B63" s="3" t="s">
        <v>241</v>
      </c>
      <c r="C63" s="3" t="s">
        <v>17</v>
      </c>
      <c r="D63" s="3" t="s">
        <v>29</v>
      </c>
      <c r="E63" s="3" t="s">
        <v>242</v>
      </c>
      <c r="F63" s="3" t="s">
        <v>68</v>
      </c>
      <c r="G63" s="3" t="s">
        <v>243</v>
      </c>
      <c r="H63" s="3" t="s">
        <v>32</v>
      </c>
      <c r="I63" s="3" t="s">
        <v>23</v>
      </c>
      <c r="J63" s="3" t="s">
        <v>24</v>
      </c>
      <c r="K63" s="3" t="s">
        <v>239</v>
      </c>
      <c r="L63" s="3" t="s">
        <v>240</v>
      </c>
      <c r="M63" s="7" t="s">
        <v>244</v>
      </c>
      <c r="N63" s="3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</row>
    <row r="64" ht="26" customHeight="1" spans="1:219">
      <c r="A64" s="3">
        <v>61</v>
      </c>
      <c r="B64" s="3" t="s">
        <v>245</v>
      </c>
      <c r="C64" s="3" t="s">
        <v>37</v>
      </c>
      <c r="D64" s="3" t="s">
        <v>29</v>
      </c>
      <c r="E64" s="3" t="s">
        <v>246</v>
      </c>
      <c r="F64" s="3" t="s">
        <v>20</v>
      </c>
      <c r="G64" s="3" t="s">
        <v>247</v>
      </c>
      <c r="H64" s="3" t="s">
        <v>248</v>
      </c>
      <c r="I64" s="3" t="s">
        <v>23</v>
      </c>
      <c r="J64" s="3" t="s">
        <v>85</v>
      </c>
      <c r="K64" s="3" t="s">
        <v>249</v>
      </c>
      <c r="L64" s="3" t="s">
        <v>250</v>
      </c>
      <c r="M64" s="5" t="s">
        <v>108</v>
      </c>
      <c r="N64" s="3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</row>
    <row r="65" ht="26" customHeight="1" spans="1:219">
      <c r="A65" s="3">
        <v>62</v>
      </c>
      <c r="B65" s="4" t="str">
        <f>"纪定佳"</f>
        <v>纪定佳</v>
      </c>
      <c r="C65" s="4" t="str">
        <f>"男"</f>
        <v>男</v>
      </c>
      <c r="D65" s="4" t="str">
        <f>"汉族"</f>
        <v>汉族</v>
      </c>
      <c r="E65" s="4" t="str">
        <f>"1991-10-27"</f>
        <v>1991-10-27</v>
      </c>
      <c r="F65" s="4" t="str">
        <f>"群众"</f>
        <v>群众</v>
      </c>
      <c r="G65" s="4" t="s">
        <v>251</v>
      </c>
      <c r="H65" s="4" t="s">
        <v>74</v>
      </c>
      <c r="I65" s="3" t="s">
        <v>23</v>
      </c>
      <c r="J65" s="3" t="s">
        <v>24</v>
      </c>
      <c r="K65" s="4" t="s">
        <v>249</v>
      </c>
      <c r="L65" s="4" t="s">
        <v>250</v>
      </c>
      <c r="M65" s="4" t="s">
        <v>108</v>
      </c>
      <c r="N65" s="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</row>
    <row r="66" ht="26" customHeight="1" spans="1:219">
      <c r="A66" s="3">
        <v>63</v>
      </c>
      <c r="B66" s="4" t="str">
        <f>"符卫何"</f>
        <v>符卫何</v>
      </c>
      <c r="C66" s="4" t="str">
        <f>"女"</f>
        <v>女</v>
      </c>
      <c r="D66" s="4" t="str">
        <f>"汉族"</f>
        <v>汉族</v>
      </c>
      <c r="E66" s="4" t="str">
        <f>"1992-03-22"</f>
        <v>1992-03-22</v>
      </c>
      <c r="F66" s="4" t="str">
        <f>"团员"</f>
        <v>团员</v>
      </c>
      <c r="G66" s="4" t="s">
        <v>252</v>
      </c>
      <c r="H66" s="4" t="s">
        <v>32</v>
      </c>
      <c r="I66" s="3" t="s">
        <v>23</v>
      </c>
      <c r="J66" s="3" t="s">
        <v>24</v>
      </c>
      <c r="K66" s="4" t="str">
        <f>"化学"</f>
        <v>化学</v>
      </c>
      <c r="L66" s="4" t="s">
        <v>253</v>
      </c>
      <c r="M66" s="4" t="s">
        <v>108</v>
      </c>
      <c r="N66" s="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</row>
    <row r="67" ht="26" customHeight="1" spans="1:219">
      <c r="A67" s="3">
        <v>64</v>
      </c>
      <c r="B67" s="3" t="s">
        <v>254</v>
      </c>
      <c r="C67" s="3" t="s">
        <v>17</v>
      </c>
      <c r="D67" s="3" t="s">
        <v>29</v>
      </c>
      <c r="E67" s="3" t="s">
        <v>255</v>
      </c>
      <c r="F67" s="3" t="s">
        <v>68</v>
      </c>
      <c r="G67" s="3" t="s">
        <v>256</v>
      </c>
      <c r="H67" s="3" t="s">
        <v>53</v>
      </c>
      <c r="I67" s="3" t="s">
        <v>23</v>
      </c>
      <c r="J67" s="3" t="s">
        <v>24</v>
      </c>
      <c r="K67" s="3" t="s">
        <v>257</v>
      </c>
      <c r="L67" s="3" t="s">
        <v>253</v>
      </c>
      <c r="M67" s="5" t="s">
        <v>258</v>
      </c>
      <c r="N67" s="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</row>
    <row r="68" ht="26" customHeight="1" spans="1:219">
      <c r="A68" s="3">
        <v>65</v>
      </c>
      <c r="B68" s="3" t="s">
        <v>259</v>
      </c>
      <c r="C68" s="3" t="s">
        <v>17</v>
      </c>
      <c r="D68" s="3" t="s">
        <v>29</v>
      </c>
      <c r="E68" s="3" t="s">
        <v>260</v>
      </c>
      <c r="F68" s="3" t="s">
        <v>68</v>
      </c>
      <c r="G68" s="3" t="s">
        <v>261</v>
      </c>
      <c r="H68" s="3" t="s">
        <v>45</v>
      </c>
      <c r="I68" s="3" t="s">
        <v>23</v>
      </c>
      <c r="J68" s="3" t="s">
        <v>24</v>
      </c>
      <c r="K68" s="3" t="s">
        <v>262</v>
      </c>
      <c r="L68" s="3" t="s">
        <v>253</v>
      </c>
      <c r="M68" s="7" t="s">
        <v>192</v>
      </c>
      <c r="N68" s="3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</row>
    <row r="69" ht="26" customHeight="1" spans="1:219">
      <c r="A69" s="3">
        <v>66</v>
      </c>
      <c r="B69" s="4" t="str">
        <f>"李碧春"</f>
        <v>李碧春</v>
      </c>
      <c r="C69" s="4" t="str">
        <f>"女"</f>
        <v>女</v>
      </c>
      <c r="D69" s="4" t="str">
        <f>"黎族"</f>
        <v>黎族</v>
      </c>
      <c r="E69" s="4" t="str">
        <f>"1991-06-30"</f>
        <v>1991-06-30</v>
      </c>
      <c r="F69" s="4" t="str">
        <f>"群众"</f>
        <v>群众</v>
      </c>
      <c r="G69" s="4" t="s">
        <v>263</v>
      </c>
      <c r="H69" s="4" t="str">
        <f>"海南儋州"</f>
        <v>海南儋州</v>
      </c>
      <c r="I69" s="3" t="s">
        <v>23</v>
      </c>
      <c r="J69" s="3" t="s">
        <v>24</v>
      </c>
      <c r="K69" s="4" t="str">
        <f>"生物科学"</f>
        <v>生物科学</v>
      </c>
      <c r="L69" s="4" t="s">
        <v>264</v>
      </c>
      <c r="M69" s="4" t="s">
        <v>173</v>
      </c>
      <c r="N69" s="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</row>
    <row r="70" ht="26" customHeight="1" spans="1:219">
      <c r="A70" s="3">
        <v>67</v>
      </c>
      <c r="B70" s="3" t="s">
        <v>265</v>
      </c>
      <c r="C70" s="3" t="s">
        <v>17</v>
      </c>
      <c r="D70" s="3" t="s">
        <v>29</v>
      </c>
      <c r="E70" s="3" t="s">
        <v>266</v>
      </c>
      <c r="F70" s="3" t="s">
        <v>68</v>
      </c>
      <c r="G70" s="3" t="s">
        <v>267</v>
      </c>
      <c r="H70" s="4" t="s">
        <v>74</v>
      </c>
      <c r="I70" s="3" t="s">
        <v>23</v>
      </c>
      <c r="J70" s="3" t="s">
        <v>24</v>
      </c>
      <c r="K70" s="3" t="s">
        <v>268</v>
      </c>
      <c r="L70" s="3" t="s">
        <v>264</v>
      </c>
      <c r="M70" s="5" t="s">
        <v>166</v>
      </c>
      <c r="N70" s="3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</row>
    <row r="71" ht="26" customHeight="1" spans="1:219">
      <c r="A71" s="3">
        <v>68</v>
      </c>
      <c r="B71" s="3" t="s">
        <v>269</v>
      </c>
      <c r="C71" s="3" t="s">
        <v>17</v>
      </c>
      <c r="D71" s="3" t="s">
        <v>29</v>
      </c>
      <c r="E71" s="3" t="s">
        <v>270</v>
      </c>
      <c r="F71" s="3" t="s">
        <v>20</v>
      </c>
      <c r="G71" s="3" t="s">
        <v>271</v>
      </c>
      <c r="H71" s="3" t="s">
        <v>272</v>
      </c>
      <c r="I71" s="3" t="s">
        <v>23</v>
      </c>
      <c r="J71" s="3" t="s">
        <v>24</v>
      </c>
      <c r="K71" s="3" t="s">
        <v>268</v>
      </c>
      <c r="L71" s="3" t="s">
        <v>264</v>
      </c>
      <c r="M71" s="5" t="s">
        <v>258</v>
      </c>
      <c r="N71" s="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</row>
    <row r="72" ht="26" customHeight="1" spans="1:219">
      <c r="A72" s="3">
        <v>69</v>
      </c>
      <c r="B72" s="3" t="s">
        <v>273</v>
      </c>
      <c r="C72" s="3" t="s">
        <v>17</v>
      </c>
      <c r="D72" s="3" t="s">
        <v>29</v>
      </c>
      <c r="E72" s="3" t="s">
        <v>274</v>
      </c>
      <c r="F72" s="3" t="s">
        <v>68</v>
      </c>
      <c r="G72" s="3" t="s">
        <v>275</v>
      </c>
      <c r="H72" s="3" t="s">
        <v>112</v>
      </c>
      <c r="I72" s="3" t="s">
        <v>23</v>
      </c>
      <c r="J72" s="3" t="s">
        <v>24</v>
      </c>
      <c r="K72" s="3" t="s">
        <v>276</v>
      </c>
      <c r="L72" s="3" t="s">
        <v>264</v>
      </c>
      <c r="M72" s="5" t="s">
        <v>230</v>
      </c>
      <c r="N72" s="3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</row>
    <row r="73" ht="26" customHeight="1" spans="1:219">
      <c r="A73" s="3">
        <v>70</v>
      </c>
      <c r="B73" s="3" t="s">
        <v>277</v>
      </c>
      <c r="C73" s="3" t="s">
        <v>17</v>
      </c>
      <c r="D73" s="3" t="s">
        <v>29</v>
      </c>
      <c r="E73" s="3" t="s">
        <v>278</v>
      </c>
      <c r="F73" s="3" t="s">
        <v>20</v>
      </c>
      <c r="G73" s="3" t="s">
        <v>279</v>
      </c>
      <c r="H73" s="3" t="s">
        <v>112</v>
      </c>
      <c r="I73" s="3" t="s">
        <v>23</v>
      </c>
      <c r="J73" s="3" t="s">
        <v>24</v>
      </c>
      <c r="K73" s="3" t="s">
        <v>268</v>
      </c>
      <c r="L73" s="3" t="s">
        <v>264</v>
      </c>
      <c r="M73" s="5" t="s">
        <v>230</v>
      </c>
      <c r="N73" s="3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</row>
    <row r="74" ht="26" customHeight="1" spans="1:219">
      <c r="A74" s="3">
        <v>71</v>
      </c>
      <c r="B74" s="3" t="s">
        <v>280</v>
      </c>
      <c r="C74" s="3" t="s">
        <v>17</v>
      </c>
      <c r="D74" s="3" t="s">
        <v>29</v>
      </c>
      <c r="E74" s="3" t="s">
        <v>281</v>
      </c>
      <c r="F74" s="3" t="s">
        <v>68</v>
      </c>
      <c r="G74" s="3" t="s">
        <v>282</v>
      </c>
      <c r="H74" s="3" t="s">
        <v>45</v>
      </c>
      <c r="I74" s="3" t="s">
        <v>23</v>
      </c>
      <c r="J74" s="3" t="s">
        <v>24</v>
      </c>
      <c r="K74" s="3" t="s">
        <v>268</v>
      </c>
      <c r="L74" s="3" t="s">
        <v>264</v>
      </c>
      <c r="M74" s="5" t="s">
        <v>235</v>
      </c>
      <c r="N74" s="3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</row>
    <row r="75" ht="26" customHeight="1" spans="1:219">
      <c r="A75" s="3">
        <v>72</v>
      </c>
      <c r="B75" s="3" t="s">
        <v>283</v>
      </c>
      <c r="C75" s="3" t="s">
        <v>17</v>
      </c>
      <c r="D75" s="3" t="s">
        <v>29</v>
      </c>
      <c r="E75" s="3" t="s">
        <v>284</v>
      </c>
      <c r="F75" s="3" t="s">
        <v>20</v>
      </c>
      <c r="G75" s="3" t="s">
        <v>285</v>
      </c>
      <c r="H75" s="3" t="s">
        <v>32</v>
      </c>
      <c r="I75" s="3" t="s">
        <v>23</v>
      </c>
      <c r="J75" s="3" t="s">
        <v>24</v>
      </c>
      <c r="K75" s="3" t="s">
        <v>268</v>
      </c>
      <c r="L75" s="3" t="s">
        <v>264</v>
      </c>
      <c r="M75" s="7" t="s">
        <v>210</v>
      </c>
      <c r="N75" s="3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</row>
    <row r="76" ht="26" customHeight="1" spans="1:219">
      <c r="A76" s="3">
        <v>73</v>
      </c>
      <c r="B76" s="3" t="s">
        <v>286</v>
      </c>
      <c r="C76" s="3" t="s">
        <v>17</v>
      </c>
      <c r="D76" s="3" t="s">
        <v>29</v>
      </c>
      <c r="E76" s="3" t="s">
        <v>287</v>
      </c>
      <c r="F76" s="3" t="s">
        <v>68</v>
      </c>
      <c r="G76" s="3" t="s">
        <v>288</v>
      </c>
      <c r="H76" s="3" t="s">
        <v>32</v>
      </c>
      <c r="I76" s="3" t="s">
        <v>23</v>
      </c>
      <c r="J76" s="3" t="s">
        <v>24</v>
      </c>
      <c r="K76" s="3" t="s">
        <v>289</v>
      </c>
      <c r="L76" s="3" t="s">
        <v>290</v>
      </c>
      <c r="M76" s="5" t="s">
        <v>27</v>
      </c>
      <c r="N76" s="3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</row>
    <row r="77" ht="26" customHeight="1" spans="1:219">
      <c r="A77" s="3">
        <v>74</v>
      </c>
      <c r="B77" s="3" t="s">
        <v>291</v>
      </c>
      <c r="C77" s="3" t="s">
        <v>17</v>
      </c>
      <c r="D77" s="3" t="s">
        <v>29</v>
      </c>
      <c r="E77" s="3" t="s">
        <v>292</v>
      </c>
      <c r="F77" s="3" t="s">
        <v>68</v>
      </c>
      <c r="G77" s="3" t="s">
        <v>293</v>
      </c>
      <c r="H77" s="3" t="s">
        <v>294</v>
      </c>
      <c r="I77" s="3" t="s">
        <v>23</v>
      </c>
      <c r="J77" s="3" t="s">
        <v>24</v>
      </c>
      <c r="K77" s="3" t="s">
        <v>289</v>
      </c>
      <c r="L77" s="3" t="s">
        <v>290</v>
      </c>
      <c r="M77" s="5" t="s">
        <v>87</v>
      </c>
      <c r="N77" s="3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</row>
    <row r="78" ht="26" customHeight="1" spans="1:219">
      <c r="A78" s="3">
        <v>75</v>
      </c>
      <c r="B78" s="3" t="s">
        <v>295</v>
      </c>
      <c r="C78" s="3" t="s">
        <v>17</v>
      </c>
      <c r="D78" s="3" t="s">
        <v>18</v>
      </c>
      <c r="E78" s="3" t="s">
        <v>296</v>
      </c>
      <c r="F78" s="3" t="s">
        <v>20</v>
      </c>
      <c r="G78" s="3" t="s">
        <v>297</v>
      </c>
      <c r="H78" s="3" t="s">
        <v>61</v>
      </c>
      <c r="I78" s="3" t="s">
        <v>23</v>
      </c>
      <c r="J78" s="3" t="s">
        <v>24</v>
      </c>
      <c r="K78" s="3" t="s">
        <v>298</v>
      </c>
      <c r="L78" s="3" t="s">
        <v>299</v>
      </c>
      <c r="M78" s="5" t="s">
        <v>65</v>
      </c>
      <c r="N78" s="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</row>
    <row r="79" ht="26" customHeight="1" spans="1:219">
      <c r="A79" s="3">
        <v>76</v>
      </c>
      <c r="B79" s="3" t="s">
        <v>300</v>
      </c>
      <c r="C79" s="3" t="s">
        <v>17</v>
      </c>
      <c r="D79" s="3" t="s">
        <v>29</v>
      </c>
      <c r="E79" s="3" t="s">
        <v>301</v>
      </c>
      <c r="F79" s="3" t="s">
        <v>68</v>
      </c>
      <c r="G79" s="3" t="s">
        <v>302</v>
      </c>
      <c r="H79" s="3" t="s">
        <v>303</v>
      </c>
      <c r="I79" s="3" t="s">
        <v>23</v>
      </c>
      <c r="J79" s="3" t="s">
        <v>24</v>
      </c>
      <c r="K79" s="3" t="s">
        <v>304</v>
      </c>
      <c r="L79" s="3" t="s">
        <v>299</v>
      </c>
      <c r="M79" s="5" t="s">
        <v>305</v>
      </c>
      <c r="N79" s="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</row>
    <row r="80" ht="26" customHeight="1" spans="1:219">
      <c r="A80" s="3">
        <v>77</v>
      </c>
      <c r="B80" s="3" t="s">
        <v>306</v>
      </c>
      <c r="C80" s="3" t="s">
        <v>17</v>
      </c>
      <c r="D80" s="3" t="s">
        <v>307</v>
      </c>
      <c r="E80" s="3" t="s">
        <v>308</v>
      </c>
      <c r="F80" s="3" t="s">
        <v>68</v>
      </c>
      <c r="G80" s="3" t="s">
        <v>309</v>
      </c>
      <c r="H80" s="3" t="s">
        <v>310</v>
      </c>
      <c r="I80" s="3" t="s">
        <v>23</v>
      </c>
      <c r="J80" s="3" t="s">
        <v>24</v>
      </c>
      <c r="K80" s="3" t="s">
        <v>304</v>
      </c>
      <c r="L80" s="3" t="s">
        <v>299</v>
      </c>
      <c r="M80" s="5" t="s">
        <v>305</v>
      </c>
      <c r="N80" s="3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</row>
    <row r="81" ht="26" customHeight="1" spans="1:219">
      <c r="A81" s="3">
        <v>78</v>
      </c>
      <c r="B81" s="3" t="s">
        <v>311</v>
      </c>
      <c r="C81" s="3" t="s">
        <v>37</v>
      </c>
      <c r="D81" s="3" t="s">
        <v>29</v>
      </c>
      <c r="E81" s="3" t="s">
        <v>312</v>
      </c>
      <c r="F81" s="3" t="s">
        <v>68</v>
      </c>
      <c r="G81" s="3" t="s">
        <v>313</v>
      </c>
      <c r="H81" s="3" t="s">
        <v>191</v>
      </c>
      <c r="I81" s="3" t="s">
        <v>23</v>
      </c>
      <c r="J81" s="3" t="s">
        <v>24</v>
      </c>
      <c r="K81" s="3" t="s">
        <v>314</v>
      </c>
      <c r="L81" s="3" t="s">
        <v>315</v>
      </c>
      <c r="M81" s="5" t="s">
        <v>65</v>
      </c>
      <c r="N81" s="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</row>
    <row r="82" ht="26" customHeight="1" spans="1:219">
      <c r="A82" s="3">
        <v>79</v>
      </c>
      <c r="B82" s="3" t="s">
        <v>316</v>
      </c>
      <c r="C82" s="3" t="s">
        <v>17</v>
      </c>
      <c r="D82" s="3" t="s">
        <v>29</v>
      </c>
      <c r="E82" s="3" t="s">
        <v>317</v>
      </c>
      <c r="F82" s="3" t="s">
        <v>20</v>
      </c>
      <c r="G82" s="3" t="s">
        <v>318</v>
      </c>
      <c r="H82" s="3" t="s">
        <v>319</v>
      </c>
      <c r="I82" s="3" t="s">
        <v>23</v>
      </c>
      <c r="J82" s="3" t="s">
        <v>24</v>
      </c>
      <c r="K82" s="3" t="s">
        <v>320</v>
      </c>
      <c r="L82" s="3" t="s">
        <v>321</v>
      </c>
      <c r="M82" s="5" t="s">
        <v>65</v>
      </c>
      <c r="N82" s="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</row>
    <row r="83" ht="26" customHeight="1" spans="1:219">
      <c r="A83" s="3">
        <v>80</v>
      </c>
      <c r="B83" s="3" t="s">
        <v>322</v>
      </c>
      <c r="C83" s="3" t="s">
        <v>37</v>
      </c>
      <c r="D83" s="3" t="s">
        <v>29</v>
      </c>
      <c r="E83" s="3" t="s">
        <v>323</v>
      </c>
      <c r="F83" s="3" t="s">
        <v>68</v>
      </c>
      <c r="G83" s="3" t="s">
        <v>324</v>
      </c>
      <c r="H83" s="3" t="s">
        <v>191</v>
      </c>
      <c r="I83" s="3" t="s">
        <v>23</v>
      </c>
      <c r="J83" s="3" t="s">
        <v>24</v>
      </c>
      <c r="K83" s="3" t="s">
        <v>325</v>
      </c>
      <c r="L83" s="3" t="s">
        <v>321</v>
      </c>
      <c r="M83" s="5" t="s">
        <v>173</v>
      </c>
      <c r="N83" s="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</row>
    <row r="84" ht="26" customHeight="1" spans="1:219">
      <c r="A84" s="3">
        <v>81</v>
      </c>
      <c r="B84" s="3" t="s">
        <v>326</v>
      </c>
      <c r="C84" s="3" t="s">
        <v>17</v>
      </c>
      <c r="D84" s="3" t="s">
        <v>29</v>
      </c>
      <c r="E84" s="3" t="s">
        <v>327</v>
      </c>
      <c r="F84" s="3" t="s">
        <v>51</v>
      </c>
      <c r="G84" s="3" t="s">
        <v>328</v>
      </c>
      <c r="H84" s="3" t="s">
        <v>191</v>
      </c>
      <c r="I84" s="3" t="s">
        <v>329</v>
      </c>
      <c r="J84" s="3" t="s">
        <v>330</v>
      </c>
      <c r="K84" s="3" t="s">
        <v>325</v>
      </c>
      <c r="L84" s="3" t="s">
        <v>321</v>
      </c>
      <c r="M84" s="5" t="s">
        <v>235</v>
      </c>
      <c r="N84" s="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</row>
    <row r="85" ht="26" customHeight="1" spans="1:219">
      <c r="A85" s="3">
        <v>82</v>
      </c>
      <c r="B85" s="3" t="s">
        <v>331</v>
      </c>
      <c r="C85" s="3" t="s">
        <v>17</v>
      </c>
      <c r="D85" s="3" t="s">
        <v>29</v>
      </c>
      <c r="E85" s="3" t="s">
        <v>332</v>
      </c>
      <c r="F85" s="3" t="s">
        <v>68</v>
      </c>
      <c r="G85" s="3" t="s">
        <v>333</v>
      </c>
      <c r="H85" s="3" t="s">
        <v>334</v>
      </c>
      <c r="I85" s="3" t="s">
        <v>23</v>
      </c>
      <c r="J85" s="3" t="s">
        <v>24</v>
      </c>
      <c r="K85" s="3" t="s">
        <v>335</v>
      </c>
      <c r="L85" s="3" t="s">
        <v>336</v>
      </c>
      <c r="M85" s="5" t="s">
        <v>258</v>
      </c>
      <c r="N85" s="3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</row>
    <row r="86" ht="26" customHeight="1" spans="1:219">
      <c r="A86" s="3">
        <v>83</v>
      </c>
      <c r="B86" s="3" t="s">
        <v>337</v>
      </c>
      <c r="C86" s="3" t="s">
        <v>17</v>
      </c>
      <c r="D86" s="3" t="s">
        <v>29</v>
      </c>
      <c r="E86" s="3" t="s">
        <v>338</v>
      </c>
      <c r="F86" s="3" t="s">
        <v>51</v>
      </c>
      <c r="G86" s="3" t="s">
        <v>339</v>
      </c>
      <c r="H86" s="3" t="s">
        <v>74</v>
      </c>
      <c r="I86" s="3" t="s">
        <v>23</v>
      </c>
      <c r="J86" s="3" t="s">
        <v>24</v>
      </c>
      <c r="K86" s="3" t="s">
        <v>340</v>
      </c>
      <c r="L86" s="3" t="s">
        <v>336</v>
      </c>
      <c r="M86" s="7" t="s">
        <v>244</v>
      </c>
      <c r="N86" s="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</row>
    <row r="87" ht="26" customHeight="1" spans="1:219">
      <c r="A87" s="3">
        <v>84</v>
      </c>
      <c r="B87" s="3" t="s">
        <v>341</v>
      </c>
      <c r="C87" s="3" t="s">
        <v>17</v>
      </c>
      <c r="D87" s="3" t="s">
        <v>29</v>
      </c>
      <c r="E87" s="3" t="s">
        <v>342</v>
      </c>
      <c r="F87" s="3" t="s">
        <v>68</v>
      </c>
      <c r="G87" s="3" t="s">
        <v>343</v>
      </c>
      <c r="H87" s="3" t="s">
        <v>146</v>
      </c>
      <c r="I87" s="3" t="s">
        <v>23</v>
      </c>
      <c r="J87" s="3" t="s">
        <v>24</v>
      </c>
      <c r="K87" s="3" t="s">
        <v>340</v>
      </c>
      <c r="L87" s="3" t="s">
        <v>336</v>
      </c>
      <c r="M87" s="7" t="s">
        <v>244</v>
      </c>
      <c r="N87" s="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</row>
    <row r="88" spans="1: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</sheetData>
  <mergeCells count="1">
    <mergeCell ref="A2:N2"/>
  </mergeCells>
  <printOptions horizontalCentered="1"/>
  <pageMargins left="0" right="0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jyj331</dc:creator>
  <dcterms:created xsi:type="dcterms:W3CDTF">2020-08-02T03:27:00Z</dcterms:created>
  <dcterms:modified xsi:type="dcterms:W3CDTF">2020-08-26T09:02:31Z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