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  <sheet name="Sheet17" sheetId="17" r:id="rId17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<sst xmlns="http://schemas.openxmlformats.org/spreadsheetml/2006/main" count="31" uniqueCount="18">
  <si>
    <t>2020年公开招聘教师高中（中职）进入面试人员名单</t>
  </si>
  <si>
    <t>姓名</t>
  </si>
  <si>
    <t>准考证号</t>
  </si>
  <si>
    <t>报考岗位</t>
  </si>
  <si>
    <t>成绩</t>
  </si>
  <si>
    <t>31201_语文</t>
  </si>
  <si>
    <t>31202_数学</t>
  </si>
  <si>
    <t>31203_英语</t>
  </si>
  <si>
    <t>31204_物理</t>
  </si>
  <si>
    <t>31207_生物</t>
  </si>
  <si>
    <t>31406_政治</t>
  </si>
  <si>
    <t>31408_地理</t>
  </si>
  <si>
    <t>31409_美术</t>
  </si>
  <si>
    <t>31410_俄语</t>
  </si>
  <si>
    <t>31501_语文</t>
  </si>
  <si>
    <t>31504_化学</t>
  </si>
  <si>
    <t>31701_机械类</t>
  </si>
  <si>
    <t>31702_农学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</si>
</sst>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J3" sqref="J3"/>
    </sheetView>
  </sheetViews>
  <sheetFormatPr defaultColWidth="9" defaultRowHeight="10.8" outlineLevelCol="3"/>
  <cols>
    <col min="1" max="1" width="15" customWidth="1"/>
    <col min="2" max="2" width="26.8333333333333" customWidth="1"/>
    <col min="3" max="3" width="16" customWidth="1"/>
    <col min="4" max="4" width="22.375" customWidth="1"/>
  </cols>
  <sheetData>
    <row r="1" ht="46" customHeight="1" spans="1:4">
      <c r="A1" s="1" t="s">
        <v>0</v>
      </c>
      <c r="B1" s="2"/>
      <c r="C1" s="2"/>
      <c r="D1" s="2"/>
    </row>
    <row r="2" ht="22.6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2.6" customHeight="1" spans="1:4">
      <c r="A3" s="3" t="str">
        <f>"闫鑫"</f>
        <v>闫鑫</v>
      </c>
      <c r="B3" s="3" t="str">
        <f>"20200829503"</f>
        <v>20200829503</v>
      </c>
      <c r="C3" s="3" t="s">
        <v>5</v>
      </c>
      <c r="D3" s="3">
        <v>68.5</v>
      </c>
    </row>
    <row r="4" ht="22.6" customHeight="1" spans="1:4">
      <c r="A4" s="3" t="str">
        <f>"姜齐栋"</f>
        <v>姜齐栋</v>
      </c>
      <c r="B4" s="3" t="str">
        <f>"20200829504"</f>
        <v>20200829504</v>
      </c>
      <c r="C4" s="3" t="s">
        <v>5</v>
      </c>
      <c r="D4" s="3">
        <v>68</v>
      </c>
    </row>
    <row r="5" ht="22.6" customHeight="1" spans="1:4">
      <c r="A5" s="3" t="str">
        <f>"尚文琪"</f>
        <v>尚文琪</v>
      </c>
      <c r="B5" s="3" t="str">
        <f>"20200829515"</f>
        <v>20200829515</v>
      </c>
      <c r="C5" s="3" t="s">
        <v>5</v>
      </c>
      <c r="D5" s="3">
        <v>65</v>
      </c>
    </row>
    <row r="6" ht="22.6" customHeight="1" spans="1:4">
      <c r="A6" s="3" t="str">
        <f>"王倩"</f>
        <v>王倩</v>
      </c>
      <c r="B6" s="3" t="str">
        <f>"20200829514"</f>
        <v>20200829514</v>
      </c>
      <c r="C6" s="3" t="s">
        <v>5</v>
      </c>
      <c r="D6" s="3">
        <v>60</v>
      </c>
    </row>
    <row r="7" ht="22.6" customHeight="1" spans="1:4">
      <c r="A7" s="3" t="str">
        <f>"鲁伟伟"</f>
        <v>鲁伟伟</v>
      </c>
      <c r="B7" s="3" t="str">
        <f>"20200829508"</f>
        <v>20200829508</v>
      </c>
      <c r="C7" s="3" t="s">
        <v>5</v>
      </c>
      <c r="D7" s="3">
        <v>57.5</v>
      </c>
    </row>
    <row r="8" ht="22.6" customHeight="1" spans="1:4">
      <c r="A8" s="3" t="str">
        <f>"唐小卓"</f>
        <v>唐小卓</v>
      </c>
      <c r="B8" s="3" t="str">
        <f>"20200829519"</f>
        <v>20200829519</v>
      </c>
      <c r="C8" s="3" t="s">
        <v>6</v>
      </c>
      <c r="D8" s="3">
        <v>77.5</v>
      </c>
    </row>
    <row r="9" ht="22.6" customHeight="1" spans="1:4">
      <c r="A9" s="3" t="str">
        <f>"薛燕"</f>
        <v>薛燕</v>
      </c>
      <c r="B9" s="3" t="str">
        <f>"20200829520"</f>
        <v>20200829520</v>
      </c>
      <c r="C9" s="3" t="s">
        <v>6</v>
      </c>
      <c r="D9" s="3">
        <v>74</v>
      </c>
    </row>
    <row r="10" ht="22.6" customHeight="1" spans="1:4">
      <c r="A10" s="3" t="str">
        <f>"杨慧"</f>
        <v>杨慧</v>
      </c>
      <c r="B10" s="3" t="str">
        <f>"20200829518"</f>
        <v>20200829518</v>
      </c>
      <c r="C10" s="3" t="s">
        <v>6</v>
      </c>
      <c r="D10" s="3">
        <v>67.5</v>
      </c>
    </row>
    <row r="11" ht="22.6" customHeight="1" spans="1:4">
      <c r="A11" s="3" t="str">
        <f>"刘栋梁"</f>
        <v>刘栋梁</v>
      </c>
      <c r="B11" s="3" t="str">
        <f>"20200829516"</f>
        <v>20200829516</v>
      </c>
      <c r="C11" s="3" t="s">
        <v>6</v>
      </c>
      <c r="D11" s="3">
        <v>64</v>
      </c>
    </row>
    <row r="12" ht="22.6" customHeight="1" spans="1:4">
      <c r="A12" s="3" t="str">
        <f>"贺焕"</f>
        <v>贺焕</v>
      </c>
      <c r="B12" s="3" t="str">
        <f>"20200829527"</f>
        <v>20200829527</v>
      </c>
      <c r="C12" s="3" t="s">
        <v>7</v>
      </c>
      <c r="D12" s="3">
        <v>72</v>
      </c>
    </row>
    <row r="13" ht="22.6" customHeight="1" spans="1:4">
      <c r="A13" s="3" t="str">
        <f>"马琳"</f>
        <v>马琳</v>
      </c>
      <c r="B13" s="3" t="str">
        <f>"20200829521"</f>
        <v>20200829521</v>
      </c>
      <c r="C13" s="3" t="s">
        <v>7</v>
      </c>
      <c r="D13" s="3">
        <v>68.5</v>
      </c>
    </row>
    <row r="14" ht="22.6" customHeight="1" spans="1:4">
      <c r="A14" s="3" t="str">
        <f>"白春晨"</f>
        <v>白春晨</v>
      </c>
      <c r="B14" s="3" t="str">
        <f>"20200829529"</f>
        <v>20200829529</v>
      </c>
      <c r="C14" s="3" t="s">
        <v>8</v>
      </c>
      <c r="D14" s="3">
        <v>59.5</v>
      </c>
    </row>
    <row r="15" ht="22.6" customHeight="1" spans="1:4">
      <c r="A15" s="3" t="str">
        <f>"王居笛"</f>
        <v>王居笛</v>
      </c>
      <c r="B15" s="3" t="str">
        <f>"20200829605"</f>
        <v>20200829605</v>
      </c>
      <c r="C15" s="3" t="s">
        <v>9</v>
      </c>
      <c r="D15" s="3">
        <v>75</v>
      </c>
    </row>
    <row r="16" ht="22.6" customHeight="1" spans="1:4">
      <c r="A16" s="3" t="str">
        <f>"陈晓"</f>
        <v>陈晓</v>
      </c>
      <c r="B16" s="3" t="str">
        <f>"20200829613"</f>
        <v>20200829613</v>
      </c>
      <c r="C16" s="3" t="s">
        <v>10</v>
      </c>
      <c r="D16" s="3">
        <v>70</v>
      </c>
    </row>
    <row r="17" ht="22.6" customHeight="1" spans="1:4">
      <c r="A17" s="3" t="str">
        <f>"郭佳佳"</f>
        <v>郭佳佳</v>
      </c>
      <c r="B17" s="3" t="str">
        <f>"20200829617"</f>
        <v>20200829617</v>
      </c>
      <c r="C17" s="3" t="s">
        <v>10</v>
      </c>
      <c r="D17" s="3">
        <v>67.5</v>
      </c>
    </row>
    <row r="18" ht="22.6" customHeight="1" spans="1:4">
      <c r="A18" s="3" t="str">
        <f>"魏东煜"</f>
        <v>魏东煜</v>
      </c>
      <c r="B18" s="3" t="str">
        <f>"20200829619"</f>
        <v>20200829619</v>
      </c>
      <c r="C18" s="3" t="s">
        <v>11</v>
      </c>
      <c r="D18" s="3">
        <v>66</v>
      </c>
    </row>
    <row r="19" ht="22.6" customHeight="1" spans="1:4">
      <c r="A19" s="3" t="str">
        <f>"王晨莹"</f>
        <v>王晨莹</v>
      </c>
      <c r="B19" s="3" t="str">
        <f>"20200829618"</f>
        <v>20200829618</v>
      </c>
      <c r="C19" s="3" t="s">
        <v>11</v>
      </c>
      <c r="D19" s="3">
        <v>64.5</v>
      </c>
    </row>
    <row r="20" ht="22.6" customHeight="1" spans="1:4">
      <c r="A20" s="3" t="str">
        <f>"刘蓓蓓"</f>
        <v>刘蓓蓓</v>
      </c>
      <c r="B20" s="3" t="str">
        <f>"20200829622"</f>
        <v>20200829622</v>
      </c>
      <c r="C20" s="3" t="s">
        <v>12</v>
      </c>
      <c r="D20" s="3">
        <v>74.5</v>
      </c>
    </row>
    <row r="21" ht="22.6" customHeight="1" spans="1:4">
      <c r="A21" s="3" t="str">
        <f>"高旭"</f>
        <v>高旭</v>
      </c>
      <c r="B21" s="3" t="str">
        <f>"20200829620"</f>
        <v>20200829620</v>
      </c>
      <c r="C21" s="3" t="s">
        <v>12</v>
      </c>
      <c r="D21" s="3">
        <v>66.5</v>
      </c>
    </row>
    <row r="22" ht="22.6" customHeight="1" spans="1:4">
      <c r="A22" s="3" t="str">
        <f>"杨坡"</f>
        <v>杨坡</v>
      </c>
      <c r="B22" s="3" t="str">
        <f>"20200829626"</f>
        <v>20200829626</v>
      </c>
      <c r="C22" s="3" t="s">
        <v>13</v>
      </c>
      <c r="D22" s="3">
        <v>70</v>
      </c>
    </row>
    <row r="23" ht="22.6" customHeight="1" spans="1:4">
      <c r="A23" s="3" t="str">
        <f>"宋全欣"</f>
        <v>宋全欣</v>
      </c>
      <c r="B23" s="3" t="str">
        <f>"20200829629"</f>
        <v>20200829629</v>
      </c>
      <c r="C23" s="3" t="s">
        <v>14</v>
      </c>
      <c r="D23" s="3">
        <v>74</v>
      </c>
    </row>
    <row r="24" ht="22.6" customHeight="1" spans="1:4">
      <c r="A24" s="3" t="str">
        <f>"孟令雪"</f>
        <v>孟令雪</v>
      </c>
      <c r="B24" s="3" t="str">
        <f>"20200829627"</f>
        <v>20200829627</v>
      </c>
      <c r="C24" s="3" t="s">
        <v>14</v>
      </c>
      <c r="D24" s="3">
        <v>68.5</v>
      </c>
    </row>
    <row r="25" ht="22.6" customHeight="1" spans="1:4">
      <c r="A25" s="3" t="str">
        <f>"张惠杰"</f>
        <v>张惠杰</v>
      </c>
      <c r="B25" s="3" t="str">
        <f>"20200829708"</f>
        <v>20200829708</v>
      </c>
      <c r="C25" s="3" t="s">
        <v>15</v>
      </c>
      <c r="D25" s="3">
        <v>72.5</v>
      </c>
    </row>
    <row r="26" ht="22.6" customHeight="1" spans="1:4">
      <c r="A26" s="3" t="str">
        <f>"黄苑润"</f>
        <v>黄苑润</v>
      </c>
      <c r="B26" s="3" t="str">
        <f>"20200829713"</f>
        <v>20200829713</v>
      </c>
      <c r="C26" s="3" t="s">
        <v>16</v>
      </c>
      <c r="D26" s="3">
        <v>68</v>
      </c>
    </row>
    <row r="27" ht="22.6" customHeight="1" spans="1:4">
      <c r="A27" s="3" t="str">
        <f>"曾祥栋"</f>
        <v>曾祥栋</v>
      </c>
      <c r="B27" s="3" t="str">
        <f>"20200829714"</f>
        <v>20200829714</v>
      </c>
      <c r="C27" s="3" t="s">
        <v>16</v>
      </c>
      <c r="D27" s="3">
        <v>65.5</v>
      </c>
    </row>
    <row r="28" ht="22.6" customHeight="1" spans="1:4">
      <c r="A28" s="3" t="str">
        <f>"王天振"</f>
        <v>王天振</v>
      </c>
      <c r="B28" s="3" t="str">
        <f>"20200829727"</f>
        <v>20200829727</v>
      </c>
      <c r="C28" s="3" t="s">
        <v>17</v>
      </c>
      <c r="D28" s="3">
        <v>59.5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妖</cp:lastModifiedBy>
  <dcterms:created xsi:type="dcterms:W3CDTF">2020-08-14T13:04:00Z</dcterms:created>
  <dcterms:modified xsi:type="dcterms:W3CDTF">2020-08-15T06:17:41Z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