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5" r:id="rId1"/>
  </sheets>
  <definedNames>
    <definedName name="_xlnm._FilterDatabase" localSheetId="0" hidden="1">总表!$A$2:$E$62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<sst xmlns="http://schemas.openxmlformats.org/spreadsheetml/2006/main" count="172" uniqueCount="106">
  <si>
    <t>湘潭经开区2019年公开招聘编外合同制教师
拟聘用人员名单</t>
  </si>
  <si>
    <t>序号</t>
  </si>
  <si>
    <t>报考岗位</t>
  </si>
  <si>
    <t>姓名</t>
  </si>
  <si>
    <t>性别</t>
  </si>
  <si>
    <t>笔试准考证号</t>
  </si>
  <si>
    <t>小学科学</t>
  </si>
  <si>
    <t>黄莹</t>
  </si>
  <si>
    <t>女</t>
  </si>
  <si>
    <t>1907061407</t>
  </si>
  <si>
    <t>小学美术</t>
  </si>
  <si>
    <t>王嘉欣</t>
  </si>
  <si>
    <t>1907062019</t>
  </si>
  <si>
    <t>罗小蝶</t>
  </si>
  <si>
    <t>1907062016</t>
  </si>
  <si>
    <t>唐梦妮</t>
  </si>
  <si>
    <t>1907061808</t>
  </si>
  <si>
    <t>小学数学</t>
  </si>
  <si>
    <t>王琪</t>
  </si>
  <si>
    <t>1907062313</t>
  </si>
  <si>
    <t>唐新林</t>
  </si>
  <si>
    <t>1907060704</t>
  </si>
  <si>
    <t>小学体育</t>
  </si>
  <si>
    <t>李幸</t>
  </si>
  <si>
    <t>1907061731</t>
  </si>
  <si>
    <t>谭文浩</t>
  </si>
  <si>
    <t>男</t>
  </si>
  <si>
    <t>1907062134</t>
  </si>
  <si>
    <t>喻佩思</t>
  </si>
  <si>
    <t>1907061734</t>
  </si>
  <si>
    <t>何志</t>
  </si>
  <si>
    <t>1907061710</t>
  </si>
  <si>
    <t>童美丹</t>
  </si>
  <si>
    <t>1907062122</t>
  </si>
  <si>
    <t>陈芸</t>
  </si>
  <si>
    <t>1907061708</t>
  </si>
  <si>
    <t>小学信息技术</t>
  </si>
  <si>
    <t>彭珍</t>
  </si>
  <si>
    <t>1907062517</t>
  </si>
  <si>
    <t>王芷婷</t>
  </si>
  <si>
    <t>1907062516</t>
  </si>
  <si>
    <t>王丹</t>
  </si>
  <si>
    <t>1907062510</t>
  </si>
  <si>
    <t>小学音乐</t>
  </si>
  <si>
    <t>唐诗洋</t>
  </si>
  <si>
    <t>1907061535</t>
  </si>
  <si>
    <t>李会</t>
  </si>
  <si>
    <t>1907061510</t>
  </si>
  <si>
    <t>小学英语</t>
  </si>
  <si>
    <t>谈静</t>
  </si>
  <si>
    <t>1907061212</t>
  </si>
  <si>
    <t>潘洋</t>
  </si>
  <si>
    <t>1907061213</t>
  </si>
  <si>
    <t>刘馨</t>
  </si>
  <si>
    <t>1907061219</t>
  </si>
  <si>
    <t>小学语文</t>
  </si>
  <si>
    <t>1907060433</t>
  </si>
  <si>
    <t>1907060123</t>
  </si>
  <si>
    <t>1907060315</t>
  </si>
  <si>
    <t>1907060131</t>
  </si>
  <si>
    <t>1907060228</t>
  </si>
  <si>
    <t>1907060213</t>
  </si>
  <si>
    <t>1907060329</t>
  </si>
  <si>
    <t>1907060220</t>
  </si>
  <si>
    <t>1907060417</t>
  </si>
  <si>
    <t>1907060130</t>
  </si>
  <si>
    <t>1907060215</t>
  </si>
  <si>
    <t>1907060323</t>
  </si>
  <si>
    <t>1907060129</t>
  </si>
  <si>
    <t>1907060115</t>
  </si>
  <si>
    <t>1907060114</t>
  </si>
  <si>
    <t>唐思情</t>
  </si>
  <si>
    <t>1907060305</t>
  </si>
  <si>
    <t>1907060430</t>
  </si>
  <si>
    <t>1907060233</t>
  </si>
  <si>
    <t>1907060517</t>
  </si>
  <si>
    <t>1907060401</t>
  </si>
  <si>
    <t>1907060507</t>
  </si>
  <si>
    <t>1907060414</t>
  </si>
  <si>
    <t>1907060120</t>
  </si>
  <si>
    <t>李辉</t>
  </si>
  <si>
    <t>1907060224</t>
  </si>
  <si>
    <t>中学历史</t>
  </si>
  <si>
    <t>1907062029</t>
  </si>
  <si>
    <t>中学生物</t>
  </si>
  <si>
    <t>1907062421</t>
  </si>
  <si>
    <t>1907062405</t>
  </si>
  <si>
    <t>中学数学</t>
  </si>
  <si>
    <t>1907060614</t>
  </si>
  <si>
    <t>1907060601</t>
  </si>
  <si>
    <t>1907060606</t>
  </si>
  <si>
    <t>中学体育</t>
  </si>
  <si>
    <t>1907061704</t>
  </si>
  <si>
    <t>中学英语</t>
  </si>
  <si>
    <t>1907060807</t>
  </si>
  <si>
    <t>1907060921</t>
  </si>
  <si>
    <t>1907061022</t>
  </si>
  <si>
    <t>何灿</t>
  </si>
  <si>
    <t>1907060823</t>
  </si>
  <si>
    <t>中学语文</t>
  </si>
  <si>
    <t>1907060534</t>
  </si>
  <si>
    <t>1907060529</t>
  </si>
  <si>
    <t>1907060530</t>
  </si>
  <si>
    <t>1907062216</t>
  </si>
  <si>
    <t>中学政治</t>
  </si>
  <si>
    <t>1907062333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</si>
</sst>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8"/>
      <color theme="1"/>
      <name val="黑体"/>
      <charset val="134"/>
    </font>
    <font>
      <sz val="15"/>
      <color theme="1"/>
      <name val="仿宋"/>
      <charset val="134"/>
    </font>
    <font>
      <sz val="15"/>
      <name val="仿宋"/>
      <charset val="134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57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8"/>
      <color theme="3"/>
      <name val="等线 Light"/>
      <charset val="134"/>
      <scheme val="major"/>
    </font>
    <font>
      <b/>
      <sz val="11"/>
      <color rgb="FFFA7D00"/>
      <name val="等线"/>
      <charset val="134"/>
      <scheme val="minor"/>
    </font>
    <font>
      <sz val="10"/>
      <name val="Arial"/>
      <charset val="134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0"/>
  </cellStyleXfs>
  <cellXfs count="7">
    <xf numFmtId="0" fontId="0" fillId="0" borderId="0" xfId="0">
      <alignment vertical="center"/>
    </xf>
    <xf numFmtId="0" fontId="1" fillId="2" borderId="0" xfId="0" applyNumberFormat="1" applyFont="1" applyFill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20.25" outlineLevelCol="4"/>
  <cols>
    <col min="1" max="1" width="10.125" style="1" customWidth="1"/>
    <col min="2" max="2" width="18.625" style="1" customWidth="1"/>
    <col min="3" max="3" width="14" style="1" customWidth="1"/>
    <col min="4" max="4" width="7.5" style="1" customWidth="1"/>
    <col min="5" max="5" width="22.375" style="1" customWidth="1"/>
    <col min="6" max="16384" width="9" style="1"/>
  </cols>
  <sheetData>
    <row r="1" ht="59.25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.5" spans="1:5">
      <c r="A3" s="3">
        <v>1</v>
      </c>
      <c r="B3" s="3" t="s">
        <v>6</v>
      </c>
      <c r="C3" s="3" t="s">
        <v>7</v>
      </c>
      <c r="D3" s="3" t="s">
        <v>8</v>
      </c>
      <c r="E3" s="3" t="s">
        <v>9</v>
      </c>
    </row>
    <row r="4" ht="19.5" spans="1:5">
      <c r="A4" s="3">
        <v>2</v>
      </c>
      <c r="B4" s="3" t="s">
        <v>10</v>
      </c>
      <c r="C4" s="3" t="s">
        <v>11</v>
      </c>
      <c r="D4" s="3" t="s">
        <v>8</v>
      </c>
      <c r="E4" s="3" t="s">
        <v>12</v>
      </c>
    </row>
    <row r="5" ht="19.5" spans="1:5">
      <c r="A5" s="3">
        <v>3</v>
      </c>
      <c r="B5" s="3" t="s">
        <v>10</v>
      </c>
      <c r="C5" s="3" t="s">
        <v>13</v>
      </c>
      <c r="D5" s="3" t="s">
        <v>8</v>
      </c>
      <c r="E5" s="3" t="s">
        <v>14</v>
      </c>
    </row>
    <row r="6" ht="19.5" spans="1:5">
      <c r="A6" s="3">
        <v>4</v>
      </c>
      <c r="B6" s="3" t="s">
        <v>10</v>
      </c>
      <c r="C6" s="3" t="s">
        <v>15</v>
      </c>
      <c r="D6" s="3" t="s">
        <v>8</v>
      </c>
      <c r="E6" s="3" t="s">
        <v>16</v>
      </c>
    </row>
    <row r="7" ht="19.5" spans="1:5">
      <c r="A7" s="3">
        <v>5</v>
      </c>
      <c r="B7" s="3" t="s">
        <v>17</v>
      </c>
      <c r="C7" s="3" t="s">
        <v>18</v>
      </c>
      <c r="D7" s="3" t="s">
        <v>8</v>
      </c>
      <c r="E7" s="3" t="s">
        <v>19</v>
      </c>
    </row>
    <row r="8" ht="19.5" spans="1:5">
      <c r="A8" s="3">
        <v>6</v>
      </c>
      <c r="B8" s="3" t="s">
        <v>17</v>
      </c>
      <c r="C8" s="3" t="s">
        <v>20</v>
      </c>
      <c r="D8" s="3" t="s">
        <v>8</v>
      </c>
      <c r="E8" s="3" t="s">
        <v>21</v>
      </c>
    </row>
    <row r="9" ht="19.5" spans="1:5">
      <c r="A9" s="3">
        <v>7</v>
      </c>
      <c r="B9" s="3" t="s">
        <v>22</v>
      </c>
      <c r="C9" s="3" t="s">
        <v>23</v>
      </c>
      <c r="D9" s="3" t="s">
        <v>8</v>
      </c>
      <c r="E9" s="3" t="s">
        <v>24</v>
      </c>
    </row>
    <row r="10" ht="19.5" spans="1:5">
      <c r="A10" s="3">
        <v>8</v>
      </c>
      <c r="B10" s="3" t="s">
        <v>22</v>
      </c>
      <c r="C10" s="3" t="s">
        <v>25</v>
      </c>
      <c r="D10" s="3" t="s">
        <v>26</v>
      </c>
      <c r="E10" s="3" t="s">
        <v>27</v>
      </c>
    </row>
    <row r="11" ht="19.5" spans="1:5">
      <c r="A11" s="3">
        <v>9</v>
      </c>
      <c r="B11" s="3" t="s">
        <v>22</v>
      </c>
      <c r="C11" s="3" t="s">
        <v>28</v>
      </c>
      <c r="D11" s="3" t="s">
        <v>8</v>
      </c>
      <c r="E11" s="3" t="s">
        <v>29</v>
      </c>
    </row>
    <row r="12" ht="19.5" spans="1:5">
      <c r="A12" s="3">
        <v>10</v>
      </c>
      <c r="B12" s="3" t="s">
        <v>22</v>
      </c>
      <c r="C12" s="3" t="s">
        <v>30</v>
      </c>
      <c r="D12" s="3" t="s">
        <v>26</v>
      </c>
      <c r="E12" s="3" t="s">
        <v>31</v>
      </c>
    </row>
    <row r="13" ht="19.5" spans="1:5">
      <c r="A13" s="3">
        <v>11</v>
      </c>
      <c r="B13" s="3" t="s">
        <v>22</v>
      </c>
      <c r="C13" s="3" t="s">
        <v>32</v>
      </c>
      <c r="D13" s="3" t="s">
        <v>8</v>
      </c>
      <c r="E13" s="3" t="s">
        <v>33</v>
      </c>
    </row>
    <row r="14" ht="19.5" spans="1:5">
      <c r="A14" s="3">
        <v>12</v>
      </c>
      <c r="B14" s="3" t="s">
        <v>22</v>
      </c>
      <c r="C14" s="3" t="s">
        <v>34</v>
      </c>
      <c r="D14" s="3" t="s">
        <v>8</v>
      </c>
      <c r="E14" s="3" t="s">
        <v>35</v>
      </c>
    </row>
    <row r="15" ht="19.5" spans="1:5">
      <c r="A15" s="3">
        <v>13</v>
      </c>
      <c r="B15" s="3" t="s">
        <v>36</v>
      </c>
      <c r="C15" s="3" t="s">
        <v>37</v>
      </c>
      <c r="D15" s="3" t="s">
        <v>8</v>
      </c>
      <c r="E15" s="3" t="s">
        <v>38</v>
      </c>
    </row>
    <row r="16" ht="19.5" spans="1:5">
      <c r="A16" s="3">
        <v>14</v>
      </c>
      <c r="B16" s="3" t="s">
        <v>36</v>
      </c>
      <c r="C16" s="3" t="s">
        <v>39</v>
      </c>
      <c r="D16" s="3" t="s">
        <v>8</v>
      </c>
      <c r="E16" s="3" t="s">
        <v>40</v>
      </c>
    </row>
    <row r="17" ht="19.5" spans="1:5">
      <c r="A17" s="3">
        <v>15</v>
      </c>
      <c r="B17" s="3" t="s">
        <v>36</v>
      </c>
      <c r="C17" s="3" t="s">
        <v>41</v>
      </c>
      <c r="D17" s="3" t="s">
        <v>8</v>
      </c>
      <c r="E17" s="3" t="s">
        <v>42</v>
      </c>
    </row>
    <row r="18" ht="19.5" spans="1:5">
      <c r="A18" s="3">
        <v>16</v>
      </c>
      <c r="B18" s="3" t="s">
        <v>43</v>
      </c>
      <c r="C18" s="3" t="s">
        <v>44</v>
      </c>
      <c r="D18" s="3" t="s">
        <v>8</v>
      </c>
      <c r="E18" s="3" t="s">
        <v>45</v>
      </c>
    </row>
    <row r="19" ht="19.5" spans="1:5">
      <c r="A19" s="3">
        <v>17</v>
      </c>
      <c r="B19" s="3" t="s">
        <v>43</v>
      </c>
      <c r="C19" s="3" t="s">
        <v>46</v>
      </c>
      <c r="D19" s="3" t="s">
        <v>8</v>
      </c>
      <c r="E19" s="3" t="s">
        <v>47</v>
      </c>
    </row>
    <row r="20" ht="19.5" spans="1:5">
      <c r="A20" s="3">
        <v>18</v>
      </c>
      <c r="B20" s="3" t="s">
        <v>48</v>
      </c>
      <c r="C20" s="3" t="s">
        <v>49</v>
      </c>
      <c r="D20" s="3" t="s">
        <v>8</v>
      </c>
      <c r="E20" s="3" t="s">
        <v>50</v>
      </c>
    </row>
    <row r="21" ht="19.5" spans="1:5">
      <c r="A21" s="3">
        <v>19</v>
      </c>
      <c r="B21" s="3" t="s">
        <v>48</v>
      </c>
      <c r="C21" s="3" t="s">
        <v>51</v>
      </c>
      <c r="D21" s="3" t="s">
        <v>8</v>
      </c>
      <c r="E21" s="3" t="s">
        <v>52</v>
      </c>
    </row>
    <row r="22" ht="19.5" spans="1:5">
      <c r="A22" s="3">
        <v>20</v>
      </c>
      <c r="B22" s="3" t="s">
        <v>48</v>
      </c>
      <c r="C22" s="3" t="s">
        <v>53</v>
      </c>
      <c r="D22" s="3" t="s">
        <v>8</v>
      </c>
      <c r="E22" s="3" t="s">
        <v>54</v>
      </c>
    </row>
    <row r="23" ht="19.5" spans="1:5">
      <c r="A23" s="3">
        <v>21</v>
      </c>
      <c r="B23" s="3" t="s">
        <v>55</v>
      </c>
      <c r="C23" s="3" t="str">
        <f>"刘兴"</f>
        <v>刘兴</v>
      </c>
      <c r="D23" s="3" t="str">
        <f t="shared" ref="D23:D37" si="0">"女"</f>
        <v>女</v>
      </c>
      <c r="E23" s="3" t="s">
        <v>56</v>
      </c>
    </row>
    <row r="24" ht="19.5" spans="1:5">
      <c r="A24" s="3">
        <v>22</v>
      </c>
      <c r="B24" s="3" t="s">
        <v>55</v>
      </c>
      <c r="C24" s="3" t="str">
        <f>"沈晓丹"</f>
        <v>沈晓丹</v>
      </c>
      <c r="D24" s="3" t="str">
        <f t="shared" si="0"/>
        <v>女</v>
      </c>
      <c r="E24" s="3" t="s">
        <v>57</v>
      </c>
    </row>
    <row r="25" ht="19.5" spans="1:5">
      <c r="A25" s="3">
        <v>23</v>
      </c>
      <c r="B25" s="3" t="s">
        <v>55</v>
      </c>
      <c r="C25" s="3" t="str">
        <f>"侯文娟"</f>
        <v>侯文娟</v>
      </c>
      <c r="D25" s="3" t="str">
        <f t="shared" si="0"/>
        <v>女</v>
      </c>
      <c r="E25" s="3" t="s">
        <v>58</v>
      </c>
    </row>
    <row r="26" ht="19.5" spans="1:5">
      <c r="A26" s="3">
        <v>24</v>
      </c>
      <c r="B26" s="3" t="s">
        <v>55</v>
      </c>
      <c r="C26" s="3" t="str">
        <f>"杨阳"</f>
        <v>杨阳</v>
      </c>
      <c r="D26" s="3" t="str">
        <f t="shared" si="0"/>
        <v>女</v>
      </c>
      <c r="E26" s="3" t="s">
        <v>59</v>
      </c>
    </row>
    <row r="27" ht="19.5" spans="1:5">
      <c r="A27" s="3">
        <v>25</v>
      </c>
      <c r="B27" s="3" t="s">
        <v>55</v>
      </c>
      <c r="C27" s="3" t="str">
        <f>"王晓杏"</f>
        <v>王晓杏</v>
      </c>
      <c r="D27" s="3" t="str">
        <f t="shared" si="0"/>
        <v>女</v>
      </c>
      <c r="E27" s="3" t="s">
        <v>60</v>
      </c>
    </row>
    <row r="28" ht="19.5" spans="1:5">
      <c r="A28" s="3">
        <v>26</v>
      </c>
      <c r="B28" s="3" t="s">
        <v>55</v>
      </c>
      <c r="C28" s="3" t="str">
        <f>"龙思璐"</f>
        <v>龙思璐</v>
      </c>
      <c r="D28" s="3" t="str">
        <f t="shared" si="0"/>
        <v>女</v>
      </c>
      <c r="E28" s="3" t="s">
        <v>61</v>
      </c>
    </row>
    <row r="29" ht="19.5" spans="1:5">
      <c r="A29" s="3">
        <v>27</v>
      </c>
      <c r="B29" s="3" t="s">
        <v>55</v>
      </c>
      <c r="C29" s="3" t="str">
        <f>"周香"</f>
        <v>周香</v>
      </c>
      <c r="D29" s="3" t="str">
        <f t="shared" si="0"/>
        <v>女</v>
      </c>
      <c r="E29" s="3" t="s">
        <v>62</v>
      </c>
    </row>
    <row r="30" ht="19.5" spans="1:5">
      <c r="A30" s="3">
        <v>28</v>
      </c>
      <c r="B30" s="3" t="s">
        <v>55</v>
      </c>
      <c r="C30" s="3" t="str">
        <f>"王婷"</f>
        <v>王婷</v>
      </c>
      <c r="D30" s="3" t="str">
        <f t="shared" si="0"/>
        <v>女</v>
      </c>
      <c r="E30" s="3" t="s">
        <v>63</v>
      </c>
    </row>
    <row r="31" ht="19.5" spans="1:5">
      <c r="A31" s="3">
        <v>29</v>
      </c>
      <c r="B31" s="3" t="s">
        <v>55</v>
      </c>
      <c r="C31" s="3" t="str">
        <f>"周扬"</f>
        <v>周扬</v>
      </c>
      <c r="D31" s="3" t="str">
        <f t="shared" si="0"/>
        <v>女</v>
      </c>
      <c r="E31" s="3" t="s">
        <v>64</v>
      </c>
    </row>
    <row r="32" ht="19.5" spans="1:5">
      <c r="A32" s="3">
        <v>30</v>
      </c>
      <c r="B32" s="3" t="s">
        <v>55</v>
      </c>
      <c r="C32" s="3" t="str">
        <f>"邓莎"</f>
        <v>邓莎</v>
      </c>
      <c r="D32" s="3" t="str">
        <f t="shared" si="0"/>
        <v>女</v>
      </c>
      <c r="E32" s="3" t="s">
        <v>65</v>
      </c>
    </row>
    <row r="33" ht="19.5" spans="1:5">
      <c r="A33" s="3">
        <v>31</v>
      </c>
      <c r="B33" s="3" t="s">
        <v>55</v>
      </c>
      <c r="C33" s="3" t="str">
        <f>"徐芬"</f>
        <v>徐芬</v>
      </c>
      <c r="D33" s="3" t="str">
        <f t="shared" si="0"/>
        <v>女</v>
      </c>
      <c r="E33" s="3" t="s">
        <v>66</v>
      </c>
    </row>
    <row r="34" ht="19.5" spans="1:5">
      <c r="A34" s="3">
        <v>32</v>
      </c>
      <c r="B34" s="3" t="s">
        <v>55</v>
      </c>
      <c r="C34" s="3" t="str">
        <f>"王樱蓓"</f>
        <v>王樱蓓</v>
      </c>
      <c r="D34" s="3" t="str">
        <f t="shared" si="0"/>
        <v>女</v>
      </c>
      <c r="E34" s="3" t="s">
        <v>67</v>
      </c>
    </row>
    <row r="35" ht="19.5" spans="1:5">
      <c r="A35" s="3">
        <v>33</v>
      </c>
      <c r="B35" s="3" t="s">
        <v>55</v>
      </c>
      <c r="C35" s="3" t="str">
        <f>"马文昕"</f>
        <v>马文昕</v>
      </c>
      <c r="D35" s="3" t="str">
        <f t="shared" si="0"/>
        <v>女</v>
      </c>
      <c r="E35" s="3" t="s">
        <v>68</v>
      </c>
    </row>
    <row r="36" ht="19.5" spans="1:5">
      <c r="A36" s="3">
        <v>34</v>
      </c>
      <c r="B36" s="3" t="s">
        <v>55</v>
      </c>
      <c r="C36" s="3" t="str">
        <f>"伍婧"</f>
        <v>伍婧</v>
      </c>
      <c r="D36" s="3" t="str">
        <f t="shared" si="0"/>
        <v>女</v>
      </c>
      <c r="E36" s="3" t="s">
        <v>69</v>
      </c>
    </row>
    <row r="37" ht="19.5" spans="1:5">
      <c r="A37" s="3">
        <v>35</v>
      </c>
      <c r="B37" s="3" t="s">
        <v>55</v>
      </c>
      <c r="C37" s="3" t="str">
        <f>"王玮"</f>
        <v>王玮</v>
      </c>
      <c r="D37" s="3" t="str">
        <f t="shared" si="0"/>
        <v>女</v>
      </c>
      <c r="E37" s="3" t="s">
        <v>70</v>
      </c>
    </row>
    <row r="38" ht="19.5" spans="1:5">
      <c r="A38" s="3">
        <v>36</v>
      </c>
      <c r="B38" s="3" t="s">
        <v>55</v>
      </c>
      <c r="C38" s="4" t="s">
        <v>71</v>
      </c>
      <c r="D38" s="4" t="s">
        <v>8</v>
      </c>
      <c r="E38" s="4" t="s">
        <v>72</v>
      </c>
    </row>
    <row r="39" ht="19.5" spans="1:5">
      <c r="A39" s="3">
        <v>37</v>
      </c>
      <c r="B39" s="3" t="s">
        <v>55</v>
      </c>
      <c r="C39" s="3" t="str">
        <f>"胡平"</f>
        <v>胡平</v>
      </c>
      <c r="D39" s="3" t="str">
        <f t="shared" ref="D39:D45" si="1">"女"</f>
        <v>女</v>
      </c>
      <c r="E39" s="3" t="s">
        <v>73</v>
      </c>
    </row>
    <row r="40" ht="19.5" spans="1:5">
      <c r="A40" s="3">
        <v>38</v>
      </c>
      <c r="B40" s="3" t="s">
        <v>55</v>
      </c>
      <c r="C40" s="3" t="str">
        <f>"杨希"</f>
        <v>杨希</v>
      </c>
      <c r="D40" s="3" t="str">
        <f t="shared" si="1"/>
        <v>女</v>
      </c>
      <c r="E40" s="3" t="s">
        <v>74</v>
      </c>
    </row>
    <row r="41" ht="19.5" spans="1:5">
      <c r="A41" s="3">
        <v>39</v>
      </c>
      <c r="B41" s="3" t="s">
        <v>55</v>
      </c>
      <c r="C41" s="3" t="str">
        <f>"沈丽娟"</f>
        <v>沈丽娟</v>
      </c>
      <c r="D41" s="3" t="str">
        <f t="shared" si="1"/>
        <v>女</v>
      </c>
      <c r="E41" s="3" t="s">
        <v>75</v>
      </c>
    </row>
    <row r="42" ht="19.5" spans="1:5">
      <c r="A42" s="3">
        <v>40</v>
      </c>
      <c r="B42" s="3" t="s">
        <v>55</v>
      </c>
      <c r="C42" s="3" t="str">
        <f>"蒋冬燕"</f>
        <v>蒋冬燕</v>
      </c>
      <c r="D42" s="3" t="str">
        <f t="shared" si="1"/>
        <v>女</v>
      </c>
      <c r="E42" s="3" t="s">
        <v>76</v>
      </c>
    </row>
    <row r="43" ht="19.5" spans="1:5">
      <c r="A43" s="3">
        <v>41</v>
      </c>
      <c r="B43" s="3" t="s">
        <v>55</v>
      </c>
      <c r="C43" s="3" t="str">
        <f>"罗喜"</f>
        <v>罗喜</v>
      </c>
      <c r="D43" s="3" t="str">
        <f t="shared" si="1"/>
        <v>女</v>
      </c>
      <c r="E43" s="3" t="s">
        <v>77</v>
      </c>
    </row>
    <row r="44" ht="19.5" spans="1:5">
      <c r="A44" s="3">
        <v>42</v>
      </c>
      <c r="B44" s="3" t="s">
        <v>55</v>
      </c>
      <c r="C44" s="3" t="str">
        <f>"李梦诗"</f>
        <v>李梦诗</v>
      </c>
      <c r="D44" s="3" t="str">
        <f t="shared" si="1"/>
        <v>女</v>
      </c>
      <c r="E44" s="3" t="s">
        <v>78</v>
      </c>
    </row>
    <row r="45" ht="19.5" spans="1:5">
      <c r="A45" s="3">
        <v>43</v>
      </c>
      <c r="B45" s="3" t="s">
        <v>55</v>
      </c>
      <c r="C45" s="3" t="str">
        <f>"杨穗"</f>
        <v>杨穗</v>
      </c>
      <c r="D45" s="3" t="str">
        <f t="shared" si="1"/>
        <v>女</v>
      </c>
      <c r="E45" s="3" t="s">
        <v>79</v>
      </c>
    </row>
    <row r="46" ht="19.5" spans="1:5">
      <c r="A46" s="3">
        <v>44</v>
      </c>
      <c r="B46" s="3" t="s">
        <v>55</v>
      </c>
      <c r="C46" s="4" t="s">
        <v>80</v>
      </c>
      <c r="D46" s="4" t="s">
        <v>8</v>
      </c>
      <c r="E46" s="4" t="s">
        <v>81</v>
      </c>
    </row>
    <row r="47" ht="19.5" spans="1:5">
      <c r="A47" s="3">
        <v>45</v>
      </c>
      <c r="B47" s="3" t="s">
        <v>82</v>
      </c>
      <c r="C47" s="3" t="str">
        <f>"宋钰洁"</f>
        <v>宋钰洁</v>
      </c>
      <c r="D47" s="3" t="str">
        <f t="shared" ref="D47:D53" si="2">"女"</f>
        <v>女</v>
      </c>
      <c r="E47" s="3" t="s">
        <v>83</v>
      </c>
    </row>
    <row r="48" ht="19.5" spans="1:5">
      <c r="A48" s="3">
        <v>46</v>
      </c>
      <c r="B48" s="3" t="s">
        <v>84</v>
      </c>
      <c r="C48" s="3" t="str">
        <f>"彭可虹"</f>
        <v>彭可虹</v>
      </c>
      <c r="D48" s="3" t="str">
        <f t="shared" si="2"/>
        <v>女</v>
      </c>
      <c r="E48" s="3" t="s">
        <v>85</v>
      </c>
    </row>
    <row r="49" ht="19.5" spans="1:5">
      <c r="A49" s="3">
        <v>47</v>
      </c>
      <c r="B49" s="3" t="s">
        <v>84</v>
      </c>
      <c r="C49" s="3" t="str">
        <f>"刘慧"</f>
        <v>刘慧</v>
      </c>
      <c r="D49" s="3" t="str">
        <f t="shared" si="2"/>
        <v>女</v>
      </c>
      <c r="E49" s="3" t="s">
        <v>86</v>
      </c>
    </row>
    <row r="50" ht="19.5" spans="1:5">
      <c r="A50" s="3">
        <v>48</v>
      </c>
      <c r="B50" s="3" t="s">
        <v>87</v>
      </c>
      <c r="C50" s="3" t="str">
        <f>"何金姿"</f>
        <v>何金姿</v>
      </c>
      <c r="D50" s="3" t="str">
        <f t="shared" si="2"/>
        <v>女</v>
      </c>
      <c r="E50" s="3" t="s">
        <v>88</v>
      </c>
    </row>
    <row r="51" ht="19.5" spans="1:5">
      <c r="A51" s="3">
        <v>49</v>
      </c>
      <c r="B51" s="3" t="s">
        <v>87</v>
      </c>
      <c r="C51" s="3" t="str">
        <f>"龚开新"</f>
        <v>龚开新</v>
      </c>
      <c r="D51" s="3" t="str">
        <f t="shared" si="2"/>
        <v>女</v>
      </c>
      <c r="E51" s="3" t="s">
        <v>89</v>
      </c>
    </row>
    <row r="52" ht="19.5" spans="1:5">
      <c r="A52" s="3">
        <v>50</v>
      </c>
      <c r="B52" s="3" t="s">
        <v>87</v>
      </c>
      <c r="C52" s="3" t="str">
        <f>"赵苗"</f>
        <v>赵苗</v>
      </c>
      <c r="D52" s="3" t="str">
        <f t="shared" si="2"/>
        <v>女</v>
      </c>
      <c r="E52" s="3" t="s">
        <v>90</v>
      </c>
    </row>
    <row r="53" ht="19.5" spans="1:5">
      <c r="A53" s="3">
        <v>51</v>
      </c>
      <c r="B53" s="3" t="s">
        <v>91</v>
      </c>
      <c r="C53" s="3" t="str">
        <f>"李坪"</f>
        <v>李坪</v>
      </c>
      <c r="D53" s="3" t="str">
        <f t="shared" si="2"/>
        <v>女</v>
      </c>
      <c r="E53" s="3" t="s">
        <v>92</v>
      </c>
    </row>
    <row r="54" ht="19.5" spans="1:5">
      <c r="A54" s="3">
        <v>52</v>
      </c>
      <c r="B54" s="3" t="s">
        <v>93</v>
      </c>
      <c r="C54" s="5" t="str">
        <f>"罗丹"</f>
        <v>罗丹</v>
      </c>
      <c r="D54" s="5" t="str">
        <f t="shared" ref="D54:D56" si="3">"女"</f>
        <v>女</v>
      </c>
      <c r="E54" s="5" t="s">
        <v>94</v>
      </c>
    </row>
    <row r="55" ht="19.5" spans="1:5">
      <c r="A55" s="3">
        <v>53</v>
      </c>
      <c r="B55" s="3" t="s">
        <v>93</v>
      </c>
      <c r="C55" s="5" t="str">
        <f>"黄剑涛"</f>
        <v>黄剑涛</v>
      </c>
      <c r="D55" s="5" t="str">
        <f t="shared" si="3"/>
        <v>女</v>
      </c>
      <c r="E55" s="5" t="s">
        <v>95</v>
      </c>
    </row>
    <row r="56" ht="19.5" spans="1:5">
      <c r="A56" s="3">
        <v>54</v>
      </c>
      <c r="B56" s="3" t="s">
        <v>93</v>
      </c>
      <c r="C56" s="5" t="str">
        <f>"曾赞"</f>
        <v>曾赞</v>
      </c>
      <c r="D56" s="5" t="str">
        <f t="shared" si="3"/>
        <v>女</v>
      </c>
      <c r="E56" s="5" t="s">
        <v>96</v>
      </c>
    </row>
    <row r="57" ht="19.5" spans="1:5">
      <c r="A57" s="3">
        <v>55</v>
      </c>
      <c r="B57" s="3" t="s">
        <v>93</v>
      </c>
      <c r="C57" s="6" t="s">
        <v>97</v>
      </c>
      <c r="D57" s="6" t="s">
        <v>8</v>
      </c>
      <c r="E57" s="6" t="s">
        <v>98</v>
      </c>
    </row>
    <row r="58" ht="19.5" spans="1:5">
      <c r="A58" s="3">
        <v>56</v>
      </c>
      <c r="B58" s="3" t="s">
        <v>99</v>
      </c>
      <c r="C58" s="5" t="str">
        <f>"苏雪谦"</f>
        <v>苏雪谦</v>
      </c>
      <c r="D58" s="5" t="str">
        <f t="shared" ref="D58:D62" si="4">"女"</f>
        <v>女</v>
      </c>
      <c r="E58" s="5" t="s">
        <v>100</v>
      </c>
    </row>
    <row r="59" ht="19.5" spans="1:5">
      <c r="A59" s="3">
        <v>57</v>
      </c>
      <c r="B59" s="3" t="s">
        <v>99</v>
      </c>
      <c r="C59" s="5" t="str">
        <f>"黄细梅"</f>
        <v>黄细梅</v>
      </c>
      <c r="D59" s="5" t="str">
        <f t="shared" si="4"/>
        <v>女</v>
      </c>
      <c r="E59" s="5" t="s">
        <v>101</v>
      </c>
    </row>
    <row r="60" ht="19.5" spans="1:5">
      <c r="A60" s="3">
        <v>58</v>
      </c>
      <c r="B60" s="3" t="s">
        <v>99</v>
      </c>
      <c r="C60" s="5" t="str">
        <f>"李萌"</f>
        <v>李萌</v>
      </c>
      <c r="D60" s="5" t="str">
        <f t="shared" si="4"/>
        <v>女</v>
      </c>
      <c r="E60" s="5" t="s">
        <v>102</v>
      </c>
    </row>
    <row r="61" ht="19.5" spans="1:5">
      <c r="A61" s="3">
        <v>59</v>
      </c>
      <c r="B61" s="3" t="s">
        <v>99</v>
      </c>
      <c r="C61" s="5" t="str">
        <f>"胡宇"</f>
        <v>胡宇</v>
      </c>
      <c r="D61" s="5" t="str">
        <f t="shared" si="4"/>
        <v>女</v>
      </c>
      <c r="E61" s="5" t="s">
        <v>103</v>
      </c>
    </row>
    <row r="62" ht="19.5" spans="1:5">
      <c r="A62" s="3">
        <v>60</v>
      </c>
      <c r="B62" s="3" t="s">
        <v>104</v>
      </c>
      <c r="C62" s="5" t="str">
        <f>"李荔"</f>
        <v>李荔</v>
      </c>
      <c r="D62" s="5" t="str">
        <f t="shared" si="4"/>
        <v>女</v>
      </c>
      <c r="E62" s="5" t="s">
        <v>105</v>
      </c>
    </row>
  </sheetData>
  <autoFilter ref="A2:E62">
    <extLst/>
  </autoFilter>
  <mergeCells count="1">
    <mergeCell ref="A1:E1"/>
  </mergeCells>
  <conditionalFormatting sqref="C63:C1048576 C2:C17 E2:E17 E63:E1048576">
    <cfRule type="duplicateValues" dxfId="0" priority="175"/>
  </conditionalFormatting>
  <conditionalFormatting sqref="C18:C36 E18:E36">
    <cfRule type="duplicateValues" dxfId="1" priority="179"/>
  </conditionalFormatting>
  <conditionalFormatting sqref="C37:C46 E37:E46">
    <cfRule type="duplicateValues" dxfId="0" priority="181"/>
  </conditionalFormatting>
  <conditionalFormatting sqref="C47:C53 E47:E53">
    <cfRule type="duplicateValues" dxfId="1" priority="183"/>
  </conditionalFormatting>
  <pageMargins left="0.708333333333333" right="0.708333333333333" top="0.747916666666667" bottom="0.747916666666667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李松涛</cp:lastModifiedBy>
  <dcterms:created xsi:type="dcterms:W3CDTF">2019-07-02T04:45:00Z</dcterms:created>
  <cp:lastPrinted>2019-09-03T08:38:00Z</cp:lastPrinted>
  <dcterms:modified xsi:type="dcterms:W3CDTF">2019-09-03T09:28:11Z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