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70" activeTab="0"/>
  </bookViews>
  <sheets>
    <sheet name="名单（一）" sheetId="1" r:id="rId1"/>
    <sheet name="名单（二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<sst xmlns="http://schemas.openxmlformats.org/spreadsheetml/2006/main" count="278" uniqueCount="140">
  <si>
    <t>姓 名</t>
  </si>
  <si>
    <t>专业知识</t>
  </si>
  <si>
    <t>准考证号</t>
  </si>
  <si>
    <t>教育基础知识</t>
  </si>
  <si>
    <t>笔试</t>
  </si>
  <si>
    <t>成绩</t>
  </si>
  <si>
    <t>本单位考核总人数</t>
  </si>
  <si>
    <t>年度考核名次</t>
  </si>
  <si>
    <t>是否入围</t>
  </si>
  <si>
    <t>年度考核</t>
  </si>
  <si>
    <t>面试成绩</t>
  </si>
  <si>
    <t>缺考</t>
  </si>
  <si>
    <t>笔试成绩</t>
  </si>
  <si>
    <t xml:space="preserve">是 </t>
  </si>
  <si>
    <t>是</t>
  </si>
  <si>
    <t>是</t>
  </si>
  <si>
    <t>2017年教师进城考试总成绩及入围人员名单公布（一）</t>
  </si>
  <si>
    <t>252771710126</t>
  </si>
  <si>
    <t>蓝遂英</t>
  </si>
  <si>
    <t>252771710196</t>
  </si>
  <si>
    <t>周末</t>
  </si>
  <si>
    <t>252771710197</t>
  </si>
  <si>
    <t>252771710238</t>
  </si>
  <si>
    <t>252771710247</t>
  </si>
  <si>
    <t>252771710272</t>
  </si>
  <si>
    <t>蓝雪</t>
  </si>
  <si>
    <t>252771710287</t>
  </si>
  <si>
    <t>高剑花</t>
  </si>
  <si>
    <t>252771710292</t>
  </si>
  <si>
    <t>雷巧能</t>
  </si>
  <si>
    <t>252771710298</t>
  </si>
  <si>
    <t>252771710299</t>
  </si>
  <si>
    <t>余丽英</t>
  </si>
  <si>
    <t>252771710300</t>
  </si>
  <si>
    <t>252771710316</t>
  </si>
  <si>
    <t>252771710327</t>
  </si>
  <si>
    <t>252771710328</t>
  </si>
  <si>
    <t>252771710337</t>
  </si>
  <si>
    <t>252771710340</t>
  </si>
  <si>
    <t>252771710349</t>
  </si>
  <si>
    <t>252771710351</t>
  </si>
  <si>
    <t>252771710352</t>
  </si>
  <si>
    <t>252771710357</t>
  </si>
  <si>
    <t>252771710360</t>
  </si>
  <si>
    <t>252771710361</t>
  </si>
  <si>
    <t>252771710362</t>
  </si>
  <si>
    <t>252771710369</t>
  </si>
  <si>
    <t>252771710370</t>
  </si>
  <si>
    <t>252771710377</t>
  </si>
  <si>
    <t>252771710378</t>
  </si>
  <si>
    <t>252771710380</t>
  </si>
  <si>
    <t>252771710245</t>
  </si>
  <si>
    <t>报考岗位</t>
  </si>
  <si>
    <t>报考岗位</t>
  </si>
  <si>
    <t>小学语文</t>
  </si>
  <si>
    <t>59</t>
  </si>
  <si>
    <t>72</t>
  </si>
  <si>
    <t>55</t>
  </si>
  <si>
    <t>76</t>
  </si>
  <si>
    <t>51</t>
  </si>
  <si>
    <t>70</t>
  </si>
  <si>
    <t>54</t>
  </si>
  <si>
    <t>71</t>
  </si>
  <si>
    <t>57</t>
  </si>
  <si>
    <t>73</t>
  </si>
  <si>
    <t>44</t>
  </si>
  <si>
    <t>67</t>
  </si>
  <si>
    <t>61</t>
  </si>
  <si>
    <t>79</t>
  </si>
  <si>
    <t>60</t>
  </si>
  <si>
    <t>75</t>
  </si>
  <si>
    <t>50</t>
  </si>
  <si>
    <t>56</t>
  </si>
  <si>
    <t>74</t>
  </si>
  <si>
    <t>66</t>
  </si>
  <si>
    <t>62</t>
  </si>
  <si>
    <t>58</t>
  </si>
  <si>
    <t>69</t>
  </si>
  <si>
    <t>48</t>
  </si>
  <si>
    <t>49</t>
  </si>
  <si>
    <t>37</t>
  </si>
  <si>
    <t>52</t>
  </si>
  <si>
    <t>65</t>
  </si>
  <si>
    <t>47</t>
  </si>
  <si>
    <t>252771710208</t>
  </si>
  <si>
    <t>小学数学</t>
  </si>
  <si>
    <t>252771710218</t>
  </si>
  <si>
    <t>钱冬琴</t>
  </si>
  <si>
    <t>252771710220</t>
  </si>
  <si>
    <t>252771710230</t>
  </si>
  <si>
    <t>周淑峰</t>
  </si>
  <si>
    <t>252771710285</t>
  </si>
  <si>
    <t>252771710293</t>
  </si>
  <si>
    <t>252771710308</t>
  </si>
  <si>
    <t>252771710310</t>
  </si>
  <si>
    <t>潘珍争</t>
  </si>
  <si>
    <t>252771710315</t>
  </si>
  <si>
    <t>252771710323</t>
  </si>
  <si>
    <t>华素贞</t>
  </si>
  <si>
    <t>252771710329</t>
  </si>
  <si>
    <t>252771710346</t>
  </si>
  <si>
    <t>252771710363</t>
  </si>
  <si>
    <t>252771710374</t>
  </si>
  <si>
    <t>252771710383</t>
  </si>
  <si>
    <t>33</t>
  </si>
  <si>
    <t>45</t>
  </si>
  <si>
    <t>40</t>
  </si>
  <si>
    <t>53</t>
  </si>
  <si>
    <t>43</t>
  </si>
  <si>
    <t>42</t>
  </si>
  <si>
    <t>63</t>
  </si>
  <si>
    <t>29</t>
  </si>
  <si>
    <t>252771710137</t>
  </si>
  <si>
    <t>上官雯静</t>
  </si>
  <si>
    <t>小学英语</t>
  </si>
  <si>
    <t>252771710199</t>
  </si>
  <si>
    <t>252771710211</t>
  </si>
  <si>
    <t>252771710231</t>
  </si>
  <si>
    <t>252771710320</t>
  </si>
  <si>
    <t>252771710322</t>
  </si>
  <si>
    <t>252771710344</t>
  </si>
  <si>
    <t>252771710354</t>
  </si>
  <si>
    <t>252771710358</t>
  </si>
  <si>
    <t>252771710375</t>
  </si>
  <si>
    <t>谢晨</t>
  </si>
  <si>
    <t xml:space="preserve"> 小学英语</t>
  </si>
  <si>
    <t>38</t>
  </si>
  <si>
    <t>64</t>
  </si>
  <si>
    <t>2017年教师进城考试总成绩及入围人员名单公布（二）</t>
  </si>
  <si>
    <t>小学科学</t>
  </si>
  <si>
    <t>252771710219</t>
  </si>
  <si>
    <t>252771710321</t>
  </si>
  <si>
    <t>252771710379</t>
  </si>
  <si>
    <t>曾美娟</t>
  </si>
  <si>
    <t>成绩</t>
  </si>
  <si>
    <t>成绩</t>
  </si>
  <si>
    <t>缺考</t>
  </si>
  <si>
    <t xml:space="preserve">是 </t>
  </si>
  <si>
    <t>总成绩（笔试成绩*0.8+年度考核成绩)</t>
  </si>
  <si>
    <t>总成绩（面试成绩*0.4+笔试成绩*0.4+年度考核成绩）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</si>
</sst>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;[Red]0.0000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16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4" fillId="0" borderId="1" xfId="0" applyFont="1" applyBorder="1" applyAlignment="1">
      <alignment vertical="center"/>
    </xf>
    <xf numFmtId="0" fontId="8" fillId="0" borderId="1" xfId="16" applyFont="1" applyBorder="1" applyAlignment="1">
      <alignment horizontal="center" vertical="center"/>
      <protection/>
    </xf>
    <xf numFmtId="0" fontId="9" fillId="0" borderId="2" xfId="16" applyFont="1" applyBorder="1" applyAlignment="1">
      <alignment horizontal="center" vertical="center"/>
      <protection/>
    </xf>
    <xf numFmtId="0" fontId="9" fillId="0" borderId="3" xfId="16" applyFont="1" applyBorder="1" applyAlignment="1">
      <alignment horizontal="center" vertical="center"/>
      <protection/>
    </xf>
    <xf numFmtId="0" fontId="8" fillId="0" borderId="4" xfId="17" applyFont="1" applyBorder="1" applyAlignment="1">
      <alignment horizontal="center" vertical="center"/>
      <protection/>
    </xf>
    <xf numFmtId="0" fontId="8" fillId="0" borderId="5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0" fontId="7" fillId="0" borderId="2" xfId="16" applyFont="1" applyBorder="1" applyAlignment="1">
      <alignment horizontal="center" vertical="center" wrapText="1"/>
      <protection/>
    </xf>
    <xf numFmtId="0" fontId="7" fillId="0" borderId="8" xfId="16" applyFont="1" applyBorder="1" applyAlignment="1">
      <alignment horizontal="center" vertical="center" wrapText="1"/>
      <protection/>
    </xf>
    <xf numFmtId="0" fontId="7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_Sheet1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12.875" style="0" customWidth="1"/>
    <col min="2" max="2" width="7.875" style="0" customWidth="1"/>
    <col min="3" max="3" width="10.25390625" style="10" customWidth="1"/>
    <col min="4" max="5" width="5.00390625" style="4" customWidth="1"/>
    <col min="6" max="6" width="5.875" style="4" bestFit="1" customWidth="1"/>
    <col min="7" max="7" width="5.00390625" style="0" customWidth="1"/>
    <col min="8" max="8" width="5.625" style="0" customWidth="1"/>
    <col min="10" max="10" width="12.125" style="9" customWidth="1"/>
  </cols>
  <sheetData>
    <row r="1" spans="1:11" ht="30.7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>
      <c r="A2" s="26" t="s">
        <v>2</v>
      </c>
      <c r="B2" s="27" t="s">
        <v>0</v>
      </c>
      <c r="C2" s="16" t="s">
        <v>53</v>
      </c>
      <c r="D2" s="25" t="s">
        <v>4</v>
      </c>
      <c r="E2" s="25"/>
      <c r="F2" s="25"/>
      <c r="G2" s="24" t="s">
        <v>9</v>
      </c>
      <c r="H2" s="24"/>
      <c r="I2" s="24"/>
      <c r="J2" s="22" t="s">
        <v>138</v>
      </c>
      <c r="K2" s="22" t="s">
        <v>8</v>
      </c>
    </row>
    <row r="3" spans="1:11" s="1" customFormat="1" ht="54" customHeight="1">
      <c r="A3" s="26"/>
      <c r="B3" s="27"/>
      <c r="C3" s="17"/>
      <c r="D3" s="2" t="s">
        <v>3</v>
      </c>
      <c r="E3" s="2" t="s">
        <v>1</v>
      </c>
      <c r="F3" s="3" t="s">
        <v>135</v>
      </c>
      <c r="G3" s="7" t="s">
        <v>7</v>
      </c>
      <c r="H3" s="7" t="s">
        <v>6</v>
      </c>
      <c r="I3" s="7" t="s">
        <v>134</v>
      </c>
      <c r="J3" s="23"/>
      <c r="K3" s="23"/>
    </row>
    <row r="4" spans="1:11" s="1" customFormat="1" ht="21" customHeight="1">
      <c r="A4" s="12" t="s">
        <v>24</v>
      </c>
      <c r="B4" s="12" t="s">
        <v>25</v>
      </c>
      <c r="C4" s="11" t="s">
        <v>54</v>
      </c>
      <c r="D4" s="12" t="s">
        <v>67</v>
      </c>
      <c r="E4" s="12" t="s">
        <v>68</v>
      </c>
      <c r="F4" s="13">
        <f aca="true" t="shared" si="0" ref="F4:F31">D4*0.3+E4*0.7</f>
        <v>73.6</v>
      </c>
      <c r="G4" s="12">
        <v>1</v>
      </c>
      <c r="H4" s="13">
        <v>53</v>
      </c>
      <c r="I4" s="8">
        <f aca="true" t="shared" si="1" ref="I4:I32">(1-G4/H4)*20</f>
        <v>19.62264150943396</v>
      </c>
      <c r="J4" s="8">
        <f aca="true" t="shared" si="2" ref="J4:J31">F4*0.8+I4</f>
        <v>78.50264150943396</v>
      </c>
      <c r="K4" s="5" t="s">
        <v>13</v>
      </c>
    </row>
    <row r="5" spans="1:11" s="1" customFormat="1" ht="21" customHeight="1">
      <c r="A5" s="12" t="s">
        <v>19</v>
      </c>
      <c r="B5" s="12" t="s">
        <v>20</v>
      </c>
      <c r="C5" s="11" t="s">
        <v>54</v>
      </c>
      <c r="D5" s="12" t="s">
        <v>57</v>
      </c>
      <c r="E5" s="12" t="s">
        <v>58</v>
      </c>
      <c r="F5" s="13">
        <f t="shared" si="0"/>
        <v>69.69999999999999</v>
      </c>
      <c r="G5" s="12">
        <v>1</v>
      </c>
      <c r="H5" s="13">
        <v>13</v>
      </c>
      <c r="I5" s="8">
        <f t="shared" si="1"/>
        <v>18.461538461538463</v>
      </c>
      <c r="J5" s="8">
        <f t="shared" si="2"/>
        <v>74.22153846153846</v>
      </c>
      <c r="K5" s="5" t="s">
        <v>13</v>
      </c>
    </row>
    <row r="6" spans="1:11" s="1" customFormat="1" ht="21" customHeight="1">
      <c r="A6" s="12" t="s">
        <v>31</v>
      </c>
      <c r="B6" s="12" t="s">
        <v>32</v>
      </c>
      <c r="C6" s="11" t="s">
        <v>54</v>
      </c>
      <c r="D6" s="12" t="s">
        <v>72</v>
      </c>
      <c r="E6" s="12" t="s">
        <v>73</v>
      </c>
      <c r="F6" s="13">
        <f t="shared" si="0"/>
        <v>68.6</v>
      </c>
      <c r="G6" s="12">
        <v>2</v>
      </c>
      <c r="H6" s="13">
        <v>53</v>
      </c>
      <c r="I6" s="8">
        <f t="shared" si="1"/>
        <v>19.245283018867923</v>
      </c>
      <c r="J6" s="8">
        <f t="shared" si="2"/>
        <v>74.12528301886792</v>
      </c>
      <c r="K6" s="5" t="s">
        <v>13</v>
      </c>
    </row>
    <row r="7" spans="1:11" s="1" customFormat="1" ht="21" customHeight="1">
      <c r="A7" s="12" t="s">
        <v>17</v>
      </c>
      <c r="B7" s="12" t="s">
        <v>18</v>
      </c>
      <c r="C7" s="11" t="s">
        <v>54</v>
      </c>
      <c r="D7" s="12" t="s">
        <v>55</v>
      </c>
      <c r="E7" s="12" t="s">
        <v>56</v>
      </c>
      <c r="F7" s="13">
        <f t="shared" si="0"/>
        <v>68.1</v>
      </c>
      <c r="G7" s="12">
        <v>1</v>
      </c>
      <c r="H7" s="13">
        <v>48</v>
      </c>
      <c r="I7" s="8">
        <f t="shared" si="1"/>
        <v>19.583333333333332</v>
      </c>
      <c r="J7" s="8">
        <f t="shared" si="2"/>
        <v>74.06333333333333</v>
      </c>
      <c r="K7" s="5" t="s">
        <v>13</v>
      </c>
    </row>
    <row r="8" spans="1:11" s="1" customFormat="1" ht="21" customHeight="1">
      <c r="A8" s="12" t="s">
        <v>26</v>
      </c>
      <c r="B8" s="12" t="s">
        <v>27</v>
      </c>
      <c r="C8" s="11" t="s">
        <v>54</v>
      </c>
      <c r="D8" s="12" t="s">
        <v>69</v>
      </c>
      <c r="E8" s="12" t="s">
        <v>64</v>
      </c>
      <c r="F8" s="13">
        <f t="shared" si="0"/>
        <v>69.1</v>
      </c>
      <c r="G8" s="12">
        <v>1</v>
      </c>
      <c r="H8" s="13">
        <v>14</v>
      </c>
      <c r="I8" s="8">
        <f t="shared" si="1"/>
        <v>18.571428571428573</v>
      </c>
      <c r="J8" s="8">
        <f t="shared" si="2"/>
        <v>73.85142857142857</v>
      </c>
      <c r="K8" s="5" t="s">
        <v>13</v>
      </c>
    </row>
    <row r="9" spans="1:11" s="1" customFormat="1" ht="21" customHeight="1">
      <c r="A9" s="12" t="s">
        <v>28</v>
      </c>
      <c r="B9" s="12" t="s">
        <v>29</v>
      </c>
      <c r="C9" s="11" t="s">
        <v>54</v>
      </c>
      <c r="D9" s="12" t="s">
        <v>57</v>
      </c>
      <c r="E9" s="12" t="s">
        <v>70</v>
      </c>
      <c r="F9" s="13">
        <f t="shared" si="0"/>
        <v>69</v>
      </c>
      <c r="G9" s="12">
        <v>1</v>
      </c>
      <c r="H9" s="13">
        <v>14</v>
      </c>
      <c r="I9" s="8">
        <f t="shared" si="1"/>
        <v>18.571428571428573</v>
      </c>
      <c r="J9" s="8">
        <f t="shared" si="2"/>
        <v>73.77142857142857</v>
      </c>
      <c r="K9" s="5" t="s">
        <v>13</v>
      </c>
    </row>
    <row r="10" spans="1:11" s="1" customFormat="1" ht="21" customHeight="1">
      <c r="A10" s="12" t="s">
        <v>39</v>
      </c>
      <c r="B10" s="12"/>
      <c r="C10" s="11" t="s">
        <v>54</v>
      </c>
      <c r="D10" s="12" t="s">
        <v>61</v>
      </c>
      <c r="E10" s="12" t="s">
        <v>73</v>
      </c>
      <c r="F10" s="13">
        <f t="shared" si="0"/>
        <v>68</v>
      </c>
      <c r="G10" s="12">
        <v>2</v>
      </c>
      <c r="H10" s="13">
        <v>48</v>
      </c>
      <c r="I10" s="8">
        <f t="shared" si="1"/>
        <v>19.166666666666668</v>
      </c>
      <c r="J10" s="8">
        <f t="shared" si="2"/>
        <v>73.56666666666668</v>
      </c>
      <c r="K10" s="14"/>
    </row>
    <row r="11" spans="1:11" s="1" customFormat="1" ht="21" customHeight="1">
      <c r="A11" s="12" t="s">
        <v>51</v>
      </c>
      <c r="B11" s="12"/>
      <c r="C11" s="11" t="s">
        <v>54</v>
      </c>
      <c r="D11" s="12" t="s">
        <v>63</v>
      </c>
      <c r="E11" s="12" t="s">
        <v>64</v>
      </c>
      <c r="F11" s="13">
        <f t="shared" si="0"/>
        <v>68.19999999999999</v>
      </c>
      <c r="G11" s="12">
        <v>2</v>
      </c>
      <c r="H11" s="13">
        <v>30</v>
      </c>
      <c r="I11" s="8">
        <f t="shared" si="1"/>
        <v>18.666666666666668</v>
      </c>
      <c r="J11" s="8">
        <f t="shared" si="2"/>
        <v>73.22666666666666</v>
      </c>
      <c r="K11" s="14"/>
    </row>
    <row r="12" spans="1:11" s="1" customFormat="1" ht="21" customHeight="1">
      <c r="A12" s="12" t="s">
        <v>34</v>
      </c>
      <c r="B12" s="12"/>
      <c r="C12" s="11" t="s">
        <v>54</v>
      </c>
      <c r="D12" s="12" t="s">
        <v>57</v>
      </c>
      <c r="E12" s="12" t="s">
        <v>56</v>
      </c>
      <c r="F12" s="13">
        <f t="shared" si="0"/>
        <v>66.9</v>
      </c>
      <c r="G12" s="12">
        <v>1</v>
      </c>
      <c r="H12" s="13">
        <v>30</v>
      </c>
      <c r="I12" s="8">
        <f t="shared" si="1"/>
        <v>19.333333333333332</v>
      </c>
      <c r="J12" s="8">
        <f t="shared" si="2"/>
        <v>72.85333333333334</v>
      </c>
      <c r="K12" s="14"/>
    </row>
    <row r="13" spans="1:11" s="1" customFormat="1" ht="21" customHeight="1">
      <c r="A13" s="12" t="s">
        <v>36</v>
      </c>
      <c r="B13" s="12"/>
      <c r="C13" s="11" t="s">
        <v>54</v>
      </c>
      <c r="D13" s="12" t="s">
        <v>75</v>
      </c>
      <c r="E13" s="12" t="s">
        <v>62</v>
      </c>
      <c r="F13" s="13">
        <f t="shared" si="0"/>
        <v>68.3</v>
      </c>
      <c r="G13" s="12">
        <v>2</v>
      </c>
      <c r="H13" s="13">
        <v>14</v>
      </c>
      <c r="I13" s="8">
        <f t="shared" si="1"/>
        <v>17.142857142857146</v>
      </c>
      <c r="J13" s="8">
        <f t="shared" si="2"/>
        <v>71.78285714285715</v>
      </c>
      <c r="K13" s="14"/>
    </row>
    <row r="14" spans="1:11" s="1" customFormat="1" ht="21" customHeight="1">
      <c r="A14" s="12" t="s">
        <v>49</v>
      </c>
      <c r="B14" s="12"/>
      <c r="C14" s="11" t="s">
        <v>54</v>
      </c>
      <c r="D14" s="12" t="s">
        <v>61</v>
      </c>
      <c r="E14" s="12" t="s">
        <v>73</v>
      </c>
      <c r="F14" s="13">
        <f t="shared" si="0"/>
        <v>68</v>
      </c>
      <c r="G14" s="12">
        <v>7</v>
      </c>
      <c r="H14" s="13">
        <v>53</v>
      </c>
      <c r="I14" s="8">
        <f t="shared" si="1"/>
        <v>17.358490566037737</v>
      </c>
      <c r="J14" s="8">
        <f t="shared" si="2"/>
        <v>71.75849056603775</v>
      </c>
      <c r="K14" s="14"/>
    </row>
    <row r="15" spans="1:11" s="1" customFormat="1" ht="21" customHeight="1">
      <c r="A15" s="15" t="s">
        <v>37</v>
      </c>
      <c r="B15" s="12"/>
      <c r="C15" s="11" t="s">
        <v>54</v>
      </c>
      <c r="D15" s="15" t="s">
        <v>76</v>
      </c>
      <c r="E15" s="15" t="s">
        <v>56</v>
      </c>
      <c r="F15" s="13">
        <f t="shared" si="0"/>
        <v>67.8</v>
      </c>
      <c r="G15" s="15">
        <v>6</v>
      </c>
      <c r="H15" s="13">
        <v>48</v>
      </c>
      <c r="I15" s="8">
        <f t="shared" si="1"/>
        <v>17.5</v>
      </c>
      <c r="J15" s="8">
        <f t="shared" si="2"/>
        <v>71.74000000000001</v>
      </c>
      <c r="K15" s="14"/>
    </row>
    <row r="16" spans="1:11" s="1" customFormat="1" ht="21" customHeight="1">
      <c r="A16" s="12" t="s">
        <v>46</v>
      </c>
      <c r="B16" s="12"/>
      <c r="C16" s="11" t="s">
        <v>54</v>
      </c>
      <c r="D16" s="12" t="s">
        <v>55</v>
      </c>
      <c r="E16" s="12" t="s">
        <v>62</v>
      </c>
      <c r="F16" s="13">
        <f t="shared" si="0"/>
        <v>67.39999999999999</v>
      </c>
      <c r="G16" s="12">
        <v>5</v>
      </c>
      <c r="H16" s="13">
        <v>43</v>
      </c>
      <c r="I16" s="8">
        <f t="shared" si="1"/>
        <v>17.674418604651162</v>
      </c>
      <c r="J16" s="8">
        <f t="shared" si="2"/>
        <v>71.59441860465115</v>
      </c>
      <c r="K16" s="14"/>
    </row>
    <row r="17" spans="1:11" s="1" customFormat="1" ht="21" customHeight="1">
      <c r="A17" s="12" t="s">
        <v>43</v>
      </c>
      <c r="B17" s="12"/>
      <c r="C17" s="11" t="s">
        <v>54</v>
      </c>
      <c r="D17" s="12" t="s">
        <v>61</v>
      </c>
      <c r="E17" s="12" t="s">
        <v>62</v>
      </c>
      <c r="F17" s="13">
        <f t="shared" si="0"/>
        <v>65.89999999999999</v>
      </c>
      <c r="G17" s="12">
        <v>5</v>
      </c>
      <c r="H17" s="13">
        <v>53</v>
      </c>
      <c r="I17" s="8">
        <f t="shared" si="1"/>
        <v>18.11320754716981</v>
      </c>
      <c r="J17" s="8">
        <f t="shared" si="2"/>
        <v>70.8332075471698</v>
      </c>
      <c r="K17" s="14"/>
    </row>
    <row r="18" spans="1:11" s="1" customFormat="1" ht="21" customHeight="1">
      <c r="A18" s="12" t="s">
        <v>21</v>
      </c>
      <c r="B18" s="12"/>
      <c r="C18" s="11" t="s">
        <v>54</v>
      </c>
      <c r="D18" s="12" t="s">
        <v>59</v>
      </c>
      <c r="E18" s="12" t="s">
        <v>60</v>
      </c>
      <c r="F18" s="13">
        <f t="shared" si="0"/>
        <v>64.3</v>
      </c>
      <c r="G18" s="12">
        <v>1</v>
      </c>
      <c r="H18" s="13">
        <v>29</v>
      </c>
      <c r="I18" s="8">
        <f t="shared" si="1"/>
        <v>19.310344827586206</v>
      </c>
      <c r="J18" s="8">
        <f t="shared" si="2"/>
        <v>70.7503448275862</v>
      </c>
      <c r="K18" s="14"/>
    </row>
    <row r="19" spans="1:11" s="1" customFormat="1" ht="21" customHeight="1">
      <c r="A19" s="12" t="s">
        <v>38</v>
      </c>
      <c r="B19" s="12"/>
      <c r="C19" s="11" t="s">
        <v>54</v>
      </c>
      <c r="D19" s="12" t="s">
        <v>71</v>
      </c>
      <c r="E19" s="12" t="s">
        <v>77</v>
      </c>
      <c r="F19" s="13">
        <f t="shared" si="0"/>
        <v>63.3</v>
      </c>
      <c r="G19" s="12">
        <v>2</v>
      </c>
      <c r="H19" s="13">
        <v>29</v>
      </c>
      <c r="I19" s="8">
        <f t="shared" si="1"/>
        <v>18.620689655172413</v>
      </c>
      <c r="J19" s="8">
        <f t="shared" si="2"/>
        <v>69.26068965517241</v>
      </c>
      <c r="K19" s="14"/>
    </row>
    <row r="20" spans="1:11" s="1" customFormat="1" ht="21" customHeight="1">
      <c r="A20" s="12" t="s">
        <v>40</v>
      </c>
      <c r="B20" s="12"/>
      <c r="C20" s="11" t="s">
        <v>54</v>
      </c>
      <c r="D20" s="12" t="s">
        <v>78</v>
      </c>
      <c r="E20" s="12" t="s">
        <v>77</v>
      </c>
      <c r="F20" s="13">
        <f t="shared" si="0"/>
        <v>62.699999999999996</v>
      </c>
      <c r="G20" s="12">
        <v>1</v>
      </c>
      <c r="H20" s="13">
        <v>19</v>
      </c>
      <c r="I20" s="8">
        <f t="shared" si="1"/>
        <v>18.947368421052634</v>
      </c>
      <c r="J20" s="8">
        <f t="shared" si="2"/>
        <v>69.10736842105263</v>
      </c>
      <c r="K20" s="14"/>
    </row>
    <row r="21" spans="1:11" s="1" customFormat="1" ht="21" customHeight="1">
      <c r="A21" s="12" t="s">
        <v>47</v>
      </c>
      <c r="B21" s="12"/>
      <c r="C21" s="11" t="s">
        <v>54</v>
      </c>
      <c r="D21" s="12" t="s">
        <v>55</v>
      </c>
      <c r="E21" s="12" t="s">
        <v>82</v>
      </c>
      <c r="F21" s="13">
        <f t="shared" si="0"/>
        <v>63.2</v>
      </c>
      <c r="G21" s="12">
        <v>4</v>
      </c>
      <c r="H21" s="13">
        <v>43</v>
      </c>
      <c r="I21" s="8">
        <f t="shared" si="1"/>
        <v>18.13953488372093</v>
      </c>
      <c r="J21" s="8">
        <f t="shared" si="2"/>
        <v>68.69953488372093</v>
      </c>
      <c r="K21" s="14"/>
    </row>
    <row r="22" spans="1:11" s="1" customFormat="1" ht="21" customHeight="1">
      <c r="A22" s="12" t="s">
        <v>48</v>
      </c>
      <c r="B22" s="12"/>
      <c r="C22" s="11" t="s">
        <v>54</v>
      </c>
      <c r="D22" s="12" t="s">
        <v>76</v>
      </c>
      <c r="E22" s="12" t="s">
        <v>74</v>
      </c>
      <c r="F22" s="13">
        <f t="shared" si="0"/>
        <v>63.599999999999994</v>
      </c>
      <c r="G22" s="12">
        <v>2</v>
      </c>
      <c r="H22" s="13">
        <v>14</v>
      </c>
      <c r="I22" s="8">
        <f t="shared" si="1"/>
        <v>17.142857142857146</v>
      </c>
      <c r="J22" s="8">
        <f t="shared" si="2"/>
        <v>68.02285714285713</v>
      </c>
      <c r="K22" s="14"/>
    </row>
    <row r="23" spans="1:11" s="1" customFormat="1" ht="21" customHeight="1">
      <c r="A23" s="12" t="s">
        <v>30</v>
      </c>
      <c r="B23" s="12"/>
      <c r="C23" s="11" t="s">
        <v>54</v>
      </c>
      <c r="D23" s="12" t="s">
        <v>71</v>
      </c>
      <c r="E23" s="12" t="s">
        <v>60</v>
      </c>
      <c r="F23" s="13">
        <f t="shared" si="0"/>
        <v>64</v>
      </c>
      <c r="G23" s="12">
        <v>9</v>
      </c>
      <c r="H23" s="13">
        <v>53</v>
      </c>
      <c r="I23" s="8">
        <f t="shared" si="1"/>
        <v>16.60377358490566</v>
      </c>
      <c r="J23" s="8">
        <f t="shared" si="2"/>
        <v>67.80377358490566</v>
      </c>
      <c r="K23" s="14"/>
    </row>
    <row r="24" spans="1:11" s="1" customFormat="1" ht="21" customHeight="1">
      <c r="A24" s="12" t="s">
        <v>33</v>
      </c>
      <c r="B24" s="12"/>
      <c r="C24" s="11" t="s">
        <v>54</v>
      </c>
      <c r="D24" s="12" t="s">
        <v>59</v>
      </c>
      <c r="E24" s="12" t="s">
        <v>74</v>
      </c>
      <c r="F24" s="13">
        <f t="shared" si="0"/>
        <v>61.49999999999999</v>
      </c>
      <c r="G24" s="12">
        <v>4</v>
      </c>
      <c r="H24" s="13">
        <v>53</v>
      </c>
      <c r="I24" s="8">
        <f t="shared" si="1"/>
        <v>18.49056603773585</v>
      </c>
      <c r="J24" s="8">
        <f t="shared" si="2"/>
        <v>67.69056603773585</v>
      </c>
      <c r="K24" s="14"/>
    </row>
    <row r="25" spans="1:11" s="1" customFormat="1" ht="21" customHeight="1">
      <c r="A25" s="12" t="s">
        <v>22</v>
      </c>
      <c r="B25" s="12"/>
      <c r="C25" s="11" t="s">
        <v>54</v>
      </c>
      <c r="D25" s="12" t="s">
        <v>61</v>
      </c>
      <c r="E25" s="12" t="s">
        <v>62</v>
      </c>
      <c r="F25" s="13">
        <f t="shared" si="0"/>
        <v>65.89999999999999</v>
      </c>
      <c r="G25" s="12">
        <v>4</v>
      </c>
      <c r="H25" s="13">
        <v>15</v>
      </c>
      <c r="I25" s="8">
        <f t="shared" si="1"/>
        <v>14.666666666666668</v>
      </c>
      <c r="J25" s="8">
        <f t="shared" si="2"/>
        <v>67.38666666666667</v>
      </c>
      <c r="K25" s="14"/>
    </row>
    <row r="26" spans="1:11" s="1" customFormat="1" ht="21" customHeight="1">
      <c r="A26" s="12" t="s">
        <v>41</v>
      </c>
      <c r="B26" s="12"/>
      <c r="C26" s="11" t="s">
        <v>54</v>
      </c>
      <c r="D26" s="12" t="s">
        <v>79</v>
      </c>
      <c r="E26" s="12" t="s">
        <v>77</v>
      </c>
      <c r="F26" s="13">
        <f t="shared" si="0"/>
        <v>63</v>
      </c>
      <c r="G26" s="12">
        <v>11</v>
      </c>
      <c r="H26" s="13">
        <v>65</v>
      </c>
      <c r="I26" s="8">
        <f t="shared" si="1"/>
        <v>16.615384615384613</v>
      </c>
      <c r="J26" s="8">
        <f t="shared" si="2"/>
        <v>67.01538461538462</v>
      </c>
      <c r="K26" s="14"/>
    </row>
    <row r="27" spans="1:11" s="1" customFormat="1" ht="21" customHeight="1">
      <c r="A27" s="12" t="s">
        <v>23</v>
      </c>
      <c r="B27" s="12"/>
      <c r="C27" s="11" t="s">
        <v>54</v>
      </c>
      <c r="D27" s="12" t="s">
        <v>65</v>
      </c>
      <c r="E27" s="12" t="s">
        <v>66</v>
      </c>
      <c r="F27" s="13">
        <f t="shared" si="0"/>
        <v>60.099999999999994</v>
      </c>
      <c r="G27" s="12">
        <v>1</v>
      </c>
      <c r="H27" s="13">
        <v>13</v>
      </c>
      <c r="I27" s="8">
        <f t="shared" si="1"/>
        <v>18.461538461538463</v>
      </c>
      <c r="J27" s="8">
        <f t="shared" si="2"/>
        <v>66.54153846153847</v>
      </c>
      <c r="K27" s="14"/>
    </row>
    <row r="28" spans="1:11" s="1" customFormat="1" ht="21" customHeight="1">
      <c r="A28" s="12" t="s">
        <v>45</v>
      </c>
      <c r="B28" s="12"/>
      <c r="C28" s="11" t="s">
        <v>54</v>
      </c>
      <c r="D28" s="12" t="s">
        <v>83</v>
      </c>
      <c r="E28" s="12" t="s">
        <v>69</v>
      </c>
      <c r="F28" s="13">
        <f t="shared" si="0"/>
        <v>56.1</v>
      </c>
      <c r="G28" s="12">
        <v>3</v>
      </c>
      <c r="H28" s="13">
        <v>65</v>
      </c>
      <c r="I28" s="8">
        <f t="shared" si="1"/>
        <v>19.076923076923077</v>
      </c>
      <c r="J28" s="8">
        <f t="shared" si="2"/>
        <v>63.956923076923076</v>
      </c>
      <c r="K28" s="14"/>
    </row>
    <row r="29" spans="1:11" s="1" customFormat="1" ht="21" customHeight="1">
      <c r="A29" s="12" t="s">
        <v>50</v>
      </c>
      <c r="B29" s="12"/>
      <c r="C29" s="11" t="s">
        <v>54</v>
      </c>
      <c r="D29" s="12" t="s">
        <v>59</v>
      </c>
      <c r="E29" s="12" t="s">
        <v>60</v>
      </c>
      <c r="F29" s="13">
        <f t="shared" si="0"/>
        <v>64.3</v>
      </c>
      <c r="G29" s="12">
        <v>22</v>
      </c>
      <c r="H29" s="13">
        <v>53</v>
      </c>
      <c r="I29" s="8">
        <f t="shared" si="1"/>
        <v>11.69811320754717</v>
      </c>
      <c r="J29" s="8">
        <f t="shared" si="2"/>
        <v>63.138113207547164</v>
      </c>
      <c r="K29" s="14"/>
    </row>
    <row r="30" spans="1:11" s="1" customFormat="1" ht="21" customHeight="1">
      <c r="A30" s="12" t="s">
        <v>42</v>
      </c>
      <c r="B30" s="12"/>
      <c r="C30" s="11" t="s">
        <v>54</v>
      </c>
      <c r="D30" s="12" t="s">
        <v>80</v>
      </c>
      <c r="E30" s="12" t="s">
        <v>74</v>
      </c>
      <c r="F30" s="13">
        <f t="shared" si="0"/>
        <v>57.3</v>
      </c>
      <c r="G30" s="12">
        <v>6</v>
      </c>
      <c r="H30" s="13">
        <v>33</v>
      </c>
      <c r="I30" s="8">
        <f t="shared" si="1"/>
        <v>16.363636363636363</v>
      </c>
      <c r="J30" s="8">
        <f t="shared" si="2"/>
        <v>62.20363636363636</v>
      </c>
      <c r="K30" s="14"/>
    </row>
    <row r="31" spans="1:11" s="1" customFormat="1" ht="21" customHeight="1">
      <c r="A31" s="12" t="s">
        <v>44</v>
      </c>
      <c r="B31" s="12"/>
      <c r="C31" s="11" t="s">
        <v>54</v>
      </c>
      <c r="D31" s="12" t="s">
        <v>81</v>
      </c>
      <c r="E31" s="12" t="s">
        <v>82</v>
      </c>
      <c r="F31" s="13">
        <f t="shared" si="0"/>
        <v>61.1</v>
      </c>
      <c r="G31" s="12">
        <v>20</v>
      </c>
      <c r="H31" s="13">
        <v>53</v>
      </c>
      <c r="I31" s="8">
        <f t="shared" si="1"/>
        <v>12.452830188679245</v>
      </c>
      <c r="J31" s="8">
        <f t="shared" si="2"/>
        <v>61.332830188679246</v>
      </c>
      <c r="K31" s="14"/>
    </row>
    <row r="32" spans="1:11" s="1" customFormat="1" ht="21" customHeight="1">
      <c r="A32" s="12" t="s">
        <v>35</v>
      </c>
      <c r="B32" s="12"/>
      <c r="C32" s="11" t="s">
        <v>54</v>
      </c>
      <c r="D32" s="12" t="s">
        <v>11</v>
      </c>
      <c r="E32" s="12" t="s">
        <v>11</v>
      </c>
      <c r="F32" s="12" t="s">
        <v>11</v>
      </c>
      <c r="G32" s="12">
        <v>6</v>
      </c>
      <c r="H32" s="13">
        <v>30</v>
      </c>
      <c r="I32" s="8">
        <f t="shared" si="1"/>
        <v>16</v>
      </c>
      <c r="J32" s="8">
        <v>16</v>
      </c>
      <c r="K32" s="14"/>
    </row>
    <row r="33" spans="1:11" s="1" customFormat="1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20"/>
    </row>
    <row r="34" spans="1:11" s="1" customFormat="1" ht="21" customHeight="1">
      <c r="A34" s="12" t="s">
        <v>86</v>
      </c>
      <c r="B34" s="12" t="s">
        <v>87</v>
      </c>
      <c r="C34" s="15" t="s">
        <v>85</v>
      </c>
      <c r="D34" s="12" t="s">
        <v>105</v>
      </c>
      <c r="E34" s="12" t="s">
        <v>58</v>
      </c>
      <c r="F34" s="13">
        <f aca="true" t="shared" si="3" ref="F34:F47">D34*0.3+E34*0.7</f>
        <v>66.69999999999999</v>
      </c>
      <c r="G34" s="12">
        <v>9</v>
      </c>
      <c r="H34" s="13">
        <v>43</v>
      </c>
      <c r="I34" s="8">
        <f aca="true" t="shared" si="4" ref="I34:I48">(1-G34/H34)*20</f>
        <v>15.813953488372093</v>
      </c>
      <c r="J34" s="8">
        <f aca="true" t="shared" si="5" ref="J34:J47">F34*0.8+I34</f>
        <v>69.17395348837209</v>
      </c>
      <c r="K34" s="5" t="s">
        <v>15</v>
      </c>
    </row>
    <row r="35" spans="1:11" s="1" customFormat="1" ht="21" customHeight="1">
      <c r="A35" s="12" t="s">
        <v>94</v>
      </c>
      <c r="B35" s="12" t="s">
        <v>95</v>
      </c>
      <c r="C35" s="15" t="s">
        <v>85</v>
      </c>
      <c r="D35" s="12" t="s">
        <v>55</v>
      </c>
      <c r="E35" s="12" t="s">
        <v>82</v>
      </c>
      <c r="F35" s="13">
        <f t="shared" si="3"/>
        <v>63.2</v>
      </c>
      <c r="G35" s="12">
        <v>3</v>
      </c>
      <c r="H35" s="13">
        <v>14</v>
      </c>
      <c r="I35" s="8">
        <f t="shared" si="4"/>
        <v>15.714285714285714</v>
      </c>
      <c r="J35" s="8">
        <f t="shared" si="5"/>
        <v>66.27428571428571</v>
      </c>
      <c r="K35" s="5" t="s">
        <v>15</v>
      </c>
    </row>
    <row r="36" spans="1:11" s="1" customFormat="1" ht="21" customHeight="1">
      <c r="A36" s="12" t="s">
        <v>97</v>
      </c>
      <c r="B36" s="12" t="s">
        <v>98</v>
      </c>
      <c r="C36" s="15" t="s">
        <v>85</v>
      </c>
      <c r="D36" s="12" t="s">
        <v>110</v>
      </c>
      <c r="E36" s="12" t="s">
        <v>76</v>
      </c>
      <c r="F36" s="13">
        <f t="shared" si="3"/>
        <v>59.49999999999999</v>
      </c>
      <c r="G36" s="12">
        <v>4</v>
      </c>
      <c r="H36" s="13">
        <v>48</v>
      </c>
      <c r="I36" s="8">
        <f t="shared" si="4"/>
        <v>18.333333333333332</v>
      </c>
      <c r="J36" s="8">
        <f t="shared" si="5"/>
        <v>65.93333333333332</v>
      </c>
      <c r="K36" s="5" t="s">
        <v>15</v>
      </c>
    </row>
    <row r="37" spans="1:11" s="1" customFormat="1" ht="21" customHeight="1">
      <c r="A37" s="12" t="s">
        <v>89</v>
      </c>
      <c r="B37" s="12" t="s">
        <v>90</v>
      </c>
      <c r="C37" s="15" t="s">
        <v>85</v>
      </c>
      <c r="D37" s="12" t="s">
        <v>81</v>
      </c>
      <c r="E37" s="12" t="s">
        <v>57</v>
      </c>
      <c r="F37" s="13">
        <f t="shared" si="3"/>
        <v>54.1</v>
      </c>
      <c r="G37" s="12">
        <v>1</v>
      </c>
      <c r="H37" s="13">
        <v>16</v>
      </c>
      <c r="I37" s="8">
        <f t="shared" si="4"/>
        <v>18.75</v>
      </c>
      <c r="J37" s="8">
        <f t="shared" si="5"/>
        <v>62.03</v>
      </c>
      <c r="K37" s="5" t="s">
        <v>15</v>
      </c>
    </row>
    <row r="38" spans="1:11" s="1" customFormat="1" ht="21" customHeight="1">
      <c r="A38" s="12" t="s">
        <v>92</v>
      </c>
      <c r="B38" s="12"/>
      <c r="C38" s="15" t="s">
        <v>85</v>
      </c>
      <c r="D38" s="12" t="s">
        <v>107</v>
      </c>
      <c r="E38" s="12" t="s">
        <v>75</v>
      </c>
      <c r="F38" s="13">
        <f t="shared" si="3"/>
        <v>59.3</v>
      </c>
      <c r="G38" s="12">
        <v>4</v>
      </c>
      <c r="H38" s="13">
        <v>14</v>
      </c>
      <c r="I38" s="8">
        <f t="shared" si="4"/>
        <v>14.285714285714286</v>
      </c>
      <c r="J38" s="8">
        <f t="shared" si="5"/>
        <v>61.72571428571428</v>
      </c>
      <c r="K38" s="14"/>
    </row>
    <row r="39" spans="1:11" s="1" customFormat="1" ht="21" customHeight="1">
      <c r="A39" s="12" t="s">
        <v>93</v>
      </c>
      <c r="B39" s="12"/>
      <c r="C39" s="15" t="s">
        <v>85</v>
      </c>
      <c r="D39" s="12" t="s">
        <v>108</v>
      </c>
      <c r="E39" s="12" t="s">
        <v>55</v>
      </c>
      <c r="F39" s="13">
        <f t="shared" si="3"/>
        <v>54.199999999999996</v>
      </c>
      <c r="G39" s="12">
        <v>2</v>
      </c>
      <c r="H39" s="13">
        <v>15</v>
      </c>
      <c r="I39" s="8">
        <f t="shared" si="4"/>
        <v>17.333333333333336</v>
      </c>
      <c r="J39" s="8">
        <f t="shared" si="5"/>
        <v>60.693333333333335</v>
      </c>
      <c r="K39" s="14"/>
    </row>
    <row r="40" spans="1:11" s="1" customFormat="1" ht="21" customHeight="1">
      <c r="A40" s="12" t="s">
        <v>88</v>
      </c>
      <c r="B40" s="12"/>
      <c r="C40" s="15" t="s">
        <v>85</v>
      </c>
      <c r="D40" s="12" t="s">
        <v>61</v>
      </c>
      <c r="E40" s="12" t="s">
        <v>79</v>
      </c>
      <c r="F40" s="13">
        <f t="shared" si="3"/>
        <v>50.5</v>
      </c>
      <c r="G40" s="12">
        <v>3</v>
      </c>
      <c r="H40" s="13">
        <v>43</v>
      </c>
      <c r="I40" s="8">
        <f t="shared" si="4"/>
        <v>18.6046511627907</v>
      </c>
      <c r="J40" s="8">
        <f t="shared" si="5"/>
        <v>59.00465116279071</v>
      </c>
      <c r="K40" s="14"/>
    </row>
    <row r="41" spans="1:11" s="1" customFormat="1" ht="21" customHeight="1">
      <c r="A41" s="12" t="s">
        <v>84</v>
      </c>
      <c r="B41" s="12"/>
      <c r="C41" s="15" t="s">
        <v>85</v>
      </c>
      <c r="D41" s="12" t="s">
        <v>104</v>
      </c>
      <c r="E41" s="12" t="s">
        <v>72</v>
      </c>
      <c r="F41" s="13">
        <f t="shared" si="3"/>
        <v>49.099999999999994</v>
      </c>
      <c r="G41" s="12">
        <v>2</v>
      </c>
      <c r="H41" s="13">
        <v>15</v>
      </c>
      <c r="I41" s="8">
        <f t="shared" si="4"/>
        <v>17.333333333333336</v>
      </c>
      <c r="J41" s="8">
        <f t="shared" si="5"/>
        <v>56.61333333333334</v>
      </c>
      <c r="K41" s="14"/>
    </row>
    <row r="42" spans="1:11" s="1" customFormat="1" ht="21" customHeight="1">
      <c r="A42" s="12" t="s">
        <v>99</v>
      </c>
      <c r="B42" s="12"/>
      <c r="C42" s="15" t="s">
        <v>85</v>
      </c>
      <c r="D42" s="12" t="s">
        <v>79</v>
      </c>
      <c r="E42" s="12" t="s">
        <v>76</v>
      </c>
      <c r="F42" s="13">
        <f t="shared" si="3"/>
        <v>55.3</v>
      </c>
      <c r="G42" s="12">
        <v>21</v>
      </c>
      <c r="H42" s="13">
        <v>48</v>
      </c>
      <c r="I42" s="8">
        <f t="shared" si="4"/>
        <v>11.25</v>
      </c>
      <c r="J42" s="8">
        <f t="shared" si="5"/>
        <v>55.49</v>
      </c>
      <c r="K42" s="14"/>
    </row>
    <row r="43" spans="1:11" s="1" customFormat="1" ht="21" customHeight="1">
      <c r="A43" s="12" t="s">
        <v>100</v>
      </c>
      <c r="B43" s="12"/>
      <c r="C43" s="15" t="s">
        <v>85</v>
      </c>
      <c r="D43" s="12" t="s">
        <v>83</v>
      </c>
      <c r="E43" s="12" t="s">
        <v>108</v>
      </c>
      <c r="F43" s="13">
        <f t="shared" si="3"/>
        <v>44.199999999999996</v>
      </c>
      <c r="G43" s="12">
        <v>3</v>
      </c>
      <c r="H43" s="13">
        <v>33</v>
      </c>
      <c r="I43" s="8">
        <f t="shared" si="4"/>
        <v>18.18181818181818</v>
      </c>
      <c r="J43" s="8">
        <f t="shared" si="5"/>
        <v>53.54181818181818</v>
      </c>
      <c r="K43" s="14"/>
    </row>
    <row r="44" spans="1:11" s="1" customFormat="1" ht="21" customHeight="1">
      <c r="A44" s="12" t="s">
        <v>103</v>
      </c>
      <c r="B44" s="12"/>
      <c r="C44" s="15" t="s">
        <v>85</v>
      </c>
      <c r="D44" s="12" t="s">
        <v>81</v>
      </c>
      <c r="E44" s="12" t="s">
        <v>71</v>
      </c>
      <c r="F44" s="13">
        <f t="shared" si="3"/>
        <v>50.6</v>
      </c>
      <c r="G44" s="12">
        <v>13</v>
      </c>
      <c r="H44" s="13">
        <v>36</v>
      </c>
      <c r="I44" s="8">
        <f t="shared" si="4"/>
        <v>12.777777777777777</v>
      </c>
      <c r="J44" s="8">
        <f t="shared" si="5"/>
        <v>53.25777777777778</v>
      </c>
      <c r="K44" s="14"/>
    </row>
    <row r="45" spans="1:11" s="1" customFormat="1" ht="21" customHeight="1">
      <c r="A45" s="12" t="s">
        <v>91</v>
      </c>
      <c r="B45" s="12"/>
      <c r="C45" s="15" t="s">
        <v>85</v>
      </c>
      <c r="D45" s="12" t="s">
        <v>106</v>
      </c>
      <c r="E45" s="12" t="s">
        <v>81</v>
      </c>
      <c r="F45" s="13">
        <f t="shared" si="3"/>
        <v>48.4</v>
      </c>
      <c r="G45" s="12">
        <v>10</v>
      </c>
      <c r="H45" s="13">
        <v>36</v>
      </c>
      <c r="I45" s="8">
        <f t="shared" si="4"/>
        <v>14.444444444444445</v>
      </c>
      <c r="J45" s="8">
        <f t="shared" si="5"/>
        <v>53.16444444444444</v>
      </c>
      <c r="K45" s="14"/>
    </row>
    <row r="46" spans="1:11" s="1" customFormat="1" ht="21" customHeight="1">
      <c r="A46" s="12" t="s">
        <v>96</v>
      </c>
      <c r="B46" s="12"/>
      <c r="C46" s="15" t="s">
        <v>85</v>
      </c>
      <c r="D46" s="12" t="s">
        <v>109</v>
      </c>
      <c r="E46" s="12" t="s">
        <v>79</v>
      </c>
      <c r="F46" s="13">
        <f t="shared" si="3"/>
        <v>46.9</v>
      </c>
      <c r="G46" s="12">
        <v>11</v>
      </c>
      <c r="H46" s="13">
        <v>30</v>
      </c>
      <c r="I46" s="8">
        <f t="shared" si="4"/>
        <v>12.666666666666666</v>
      </c>
      <c r="J46" s="8">
        <f t="shared" si="5"/>
        <v>50.18666666666667</v>
      </c>
      <c r="K46" s="14"/>
    </row>
    <row r="47" spans="1:11" s="1" customFormat="1" ht="21" customHeight="1">
      <c r="A47" s="12" t="s">
        <v>102</v>
      </c>
      <c r="B47" s="12"/>
      <c r="C47" s="15" t="s">
        <v>85</v>
      </c>
      <c r="D47" s="12" t="s">
        <v>111</v>
      </c>
      <c r="E47" s="12" t="s">
        <v>65</v>
      </c>
      <c r="F47" s="13">
        <f t="shared" si="3"/>
        <v>39.5</v>
      </c>
      <c r="G47" s="12">
        <v>12</v>
      </c>
      <c r="H47" s="13">
        <v>53</v>
      </c>
      <c r="I47" s="8">
        <f t="shared" si="4"/>
        <v>15.471698113207548</v>
      </c>
      <c r="J47" s="8">
        <f t="shared" si="5"/>
        <v>47.071698113207546</v>
      </c>
      <c r="K47" s="14"/>
    </row>
    <row r="48" spans="1:11" s="1" customFormat="1" ht="21" customHeight="1">
      <c r="A48" s="12" t="s">
        <v>101</v>
      </c>
      <c r="B48" s="12"/>
      <c r="C48" s="15" t="s">
        <v>85</v>
      </c>
      <c r="D48" s="12" t="s">
        <v>11</v>
      </c>
      <c r="E48" s="12" t="s">
        <v>11</v>
      </c>
      <c r="F48" s="12" t="s">
        <v>11</v>
      </c>
      <c r="G48" s="12">
        <v>13</v>
      </c>
      <c r="H48" s="13">
        <v>65</v>
      </c>
      <c r="I48" s="8">
        <f t="shared" si="4"/>
        <v>16</v>
      </c>
      <c r="J48" s="8">
        <v>16</v>
      </c>
      <c r="K48" s="14"/>
    </row>
    <row r="49" spans="1:11" s="1" customFormat="1" ht="21" customHeight="1">
      <c r="A49" s="12"/>
      <c r="B49" s="12"/>
      <c r="C49" s="15"/>
      <c r="D49" s="12"/>
      <c r="E49" s="12"/>
      <c r="F49" s="13"/>
      <c r="G49" s="12"/>
      <c r="H49" s="13"/>
      <c r="I49" s="8"/>
      <c r="J49" s="8"/>
      <c r="K49" s="14"/>
    </row>
    <row r="50" spans="1:11" s="1" customFormat="1" ht="21" customHeight="1">
      <c r="A50" s="12" t="s">
        <v>112</v>
      </c>
      <c r="B50" s="12" t="s">
        <v>113</v>
      </c>
      <c r="C50" s="15" t="s">
        <v>114</v>
      </c>
      <c r="D50" s="12" t="s">
        <v>59</v>
      </c>
      <c r="E50" s="12" t="s">
        <v>55</v>
      </c>
      <c r="F50" s="13">
        <f aca="true" t="shared" si="6" ref="F50:F57">D50*0.3+E50*0.7</f>
        <v>56.599999999999994</v>
      </c>
      <c r="G50" s="12">
        <v>1</v>
      </c>
      <c r="H50" s="13">
        <v>20</v>
      </c>
      <c r="I50" s="8">
        <f aca="true" t="shared" si="7" ref="I50:I59">(1-G50/H50)*20</f>
        <v>19</v>
      </c>
      <c r="J50" s="8">
        <f aca="true" t="shared" si="8" ref="J50:J57">F50*0.8+I50</f>
        <v>64.28</v>
      </c>
      <c r="K50" s="5" t="s">
        <v>14</v>
      </c>
    </row>
    <row r="51" spans="1:11" s="1" customFormat="1" ht="21" customHeight="1">
      <c r="A51" s="12" t="s">
        <v>123</v>
      </c>
      <c r="B51" s="12" t="s">
        <v>124</v>
      </c>
      <c r="C51" s="15" t="s">
        <v>125</v>
      </c>
      <c r="D51" s="12" t="s">
        <v>127</v>
      </c>
      <c r="E51" s="12" t="s">
        <v>76</v>
      </c>
      <c r="F51" s="13">
        <f t="shared" si="6"/>
        <v>59.8</v>
      </c>
      <c r="G51" s="12">
        <v>3</v>
      </c>
      <c r="H51" s="13">
        <v>14</v>
      </c>
      <c r="I51" s="8">
        <f t="shared" si="7"/>
        <v>15.714285714285714</v>
      </c>
      <c r="J51" s="8">
        <f t="shared" si="8"/>
        <v>63.55428571428572</v>
      </c>
      <c r="K51" s="5" t="s">
        <v>14</v>
      </c>
    </row>
    <row r="52" spans="1:11" s="1" customFormat="1" ht="21" customHeight="1">
      <c r="A52" s="12" t="s">
        <v>116</v>
      </c>
      <c r="B52" s="12"/>
      <c r="C52" s="15" t="s">
        <v>114</v>
      </c>
      <c r="D52" s="12" t="s">
        <v>107</v>
      </c>
      <c r="E52" s="12" t="s">
        <v>71</v>
      </c>
      <c r="F52" s="13">
        <f t="shared" si="6"/>
        <v>50.9</v>
      </c>
      <c r="G52" s="12">
        <v>5</v>
      </c>
      <c r="H52" s="13">
        <v>65</v>
      </c>
      <c r="I52" s="8">
        <f t="shared" si="7"/>
        <v>18.461538461538463</v>
      </c>
      <c r="J52" s="8">
        <f t="shared" si="8"/>
        <v>59.181538461538466</v>
      </c>
      <c r="K52" s="14"/>
    </row>
    <row r="53" spans="1:11" s="1" customFormat="1" ht="21" customHeight="1">
      <c r="A53" s="12" t="s">
        <v>120</v>
      </c>
      <c r="B53" s="12"/>
      <c r="C53" s="15" t="s">
        <v>114</v>
      </c>
      <c r="D53" s="12" t="s">
        <v>79</v>
      </c>
      <c r="E53" s="12" t="s">
        <v>71</v>
      </c>
      <c r="F53" s="13">
        <f t="shared" si="6"/>
        <v>49.7</v>
      </c>
      <c r="G53" s="12">
        <v>3</v>
      </c>
      <c r="H53" s="13">
        <v>15</v>
      </c>
      <c r="I53" s="8">
        <f t="shared" si="7"/>
        <v>16</v>
      </c>
      <c r="J53" s="8">
        <f t="shared" si="8"/>
        <v>55.760000000000005</v>
      </c>
      <c r="K53" s="14"/>
    </row>
    <row r="54" spans="1:11" s="1" customFormat="1" ht="21" customHeight="1">
      <c r="A54" s="12" t="s">
        <v>119</v>
      </c>
      <c r="B54" s="12"/>
      <c r="C54" s="15" t="s">
        <v>114</v>
      </c>
      <c r="D54" s="12" t="s">
        <v>126</v>
      </c>
      <c r="E54" s="12" t="s">
        <v>83</v>
      </c>
      <c r="F54" s="13">
        <f t="shared" si="6"/>
        <v>44.3</v>
      </c>
      <c r="G54" s="12">
        <v>3</v>
      </c>
      <c r="H54" s="13">
        <v>48</v>
      </c>
      <c r="I54" s="8">
        <f t="shared" si="7"/>
        <v>18.75</v>
      </c>
      <c r="J54" s="8">
        <f t="shared" si="8"/>
        <v>54.19</v>
      </c>
      <c r="K54" s="14"/>
    </row>
    <row r="55" spans="1:11" s="1" customFormat="1" ht="21" customHeight="1">
      <c r="A55" s="12" t="s">
        <v>118</v>
      </c>
      <c r="B55" s="12"/>
      <c r="C55" s="15" t="s">
        <v>114</v>
      </c>
      <c r="D55" s="12" t="s">
        <v>107</v>
      </c>
      <c r="E55" s="12" t="s">
        <v>126</v>
      </c>
      <c r="F55" s="13">
        <f t="shared" si="6"/>
        <v>42.5</v>
      </c>
      <c r="G55" s="12">
        <v>5</v>
      </c>
      <c r="H55" s="13">
        <v>48</v>
      </c>
      <c r="I55" s="8">
        <f t="shared" si="7"/>
        <v>17.916666666666668</v>
      </c>
      <c r="J55" s="8">
        <f t="shared" si="8"/>
        <v>51.91666666666667</v>
      </c>
      <c r="K55" s="14"/>
    </row>
    <row r="56" spans="1:11" s="1" customFormat="1" ht="21" customHeight="1">
      <c r="A56" s="12" t="s">
        <v>117</v>
      </c>
      <c r="B56" s="12"/>
      <c r="C56" s="15" t="s">
        <v>114</v>
      </c>
      <c r="D56" s="12" t="s">
        <v>65</v>
      </c>
      <c r="E56" s="12" t="s">
        <v>109</v>
      </c>
      <c r="F56" s="13">
        <f t="shared" si="6"/>
        <v>42.599999999999994</v>
      </c>
      <c r="G56" s="12">
        <v>3</v>
      </c>
      <c r="H56" s="13">
        <v>19</v>
      </c>
      <c r="I56" s="8">
        <f t="shared" si="7"/>
        <v>16.842105263157894</v>
      </c>
      <c r="J56" s="8">
        <f t="shared" si="8"/>
        <v>50.92210526315789</v>
      </c>
      <c r="K56" s="14"/>
    </row>
    <row r="57" spans="1:11" s="1" customFormat="1" ht="21" customHeight="1">
      <c r="A57" s="12" t="s">
        <v>115</v>
      </c>
      <c r="B57" s="12"/>
      <c r="C57" s="15" t="s">
        <v>114</v>
      </c>
      <c r="D57" s="12" t="s">
        <v>83</v>
      </c>
      <c r="E57" s="12" t="s">
        <v>78</v>
      </c>
      <c r="F57" s="13">
        <f t="shared" si="6"/>
        <v>47.699999999999996</v>
      </c>
      <c r="G57" s="12">
        <v>12</v>
      </c>
      <c r="H57" s="13">
        <v>29</v>
      </c>
      <c r="I57" s="8">
        <f t="shared" si="7"/>
        <v>11.724137931034484</v>
      </c>
      <c r="J57" s="8">
        <f t="shared" si="8"/>
        <v>49.88413793103448</v>
      </c>
      <c r="K57" s="14"/>
    </row>
    <row r="58" spans="1:11" s="1" customFormat="1" ht="21" customHeight="1">
      <c r="A58" s="12" t="s">
        <v>122</v>
      </c>
      <c r="B58" s="12"/>
      <c r="C58" s="15" t="s">
        <v>114</v>
      </c>
      <c r="D58" s="12" t="s">
        <v>136</v>
      </c>
      <c r="E58" s="12" t="s">
        <v>136</v>
      </c>
      <c r="F58" s="12" t="s">
        <v>136</v>
      </c>
      <c r="G58" s="12">
        <v>3</v>
      </c>
      <c r="H58" s="13">
        <v>36</v>
      </c>
      <c r="I58" s="8">
        <f t="shared" si="7"/>
        <v>18.333333333333332</v>
      </c>
      <c r="J58" s="8">
        <v>18.333333333333332</v>
      </c>
      <c r="K58" s="14"/>
    </row>
    <row r="59" spans="1:11" s="1" customFormat="1" ht="21" customHeight="1">
      <c r="A59" s="12" t="s">
        <v>121</v>
      </c>
      <c r="B59" s="12"/>
      <c r="C59" s="15" t="s">
        <v>114</v>
      </c>
      <c r="D59" s="12" t="s">
        <v>136</v>
      </c>
      <c r="E59" s="12" t="s">
        <v>136</v>
      </c>
      <c r="F59" s="12" t="s">
        <v>136</v>
      </c>
      <c r="G59" s="12">
        <v>9</v>
      </c>
      <c r="H59" s="13">
        <v>36</v>
      </c>
      <c r="I59" s="8">
        <f t="shared" si="7"/>
        <v>15</v>
      </c>
      <c r="J59" s="8">
        <v>15</v>
      </c>
      <c r="K59" s="14"/>
    </row>
    <row r="60" ht="20.25" customHeight="1">
      <c r="J60" s="4"/>
    </row>
    <row r="61" ht="14.25">
      <c r="J61" s="4"/>
    </row>
    <row r="62" ht="14.25">
      <c r="J62" s="4"/>
    </row>
    <row r="63" ht="14.25">
      <c r="J63" s="4"/>
    </row>
    <row r="64" ht="14.25">
      <c r="J64" s="4"/>
    </row>
    <row r="65" ht="14.25">
      <c r="J65" s="4"/>
    </row>
    <row r="66" ht="14.25">
      <c r="J66" s="4"/>
    </row>
    <row r="67" ht="14.25">
      <c r="J67" s="4"/>
    </row>
    <row r="68" ht="14.25">
      <c r="J68" s="4"/>
    </row>
    <row r="69" ht="14.25">
      <c r="J69" s="4"/>
    </row>
    <row r="70" ht="14.25">
      <c r="J70" s="4"/>
    </row>
    <row r="71" ht="14.25">
      <c r="J71" s="4"/>
    </row>
    <row r="72" ht="14.25">
      <c r="J72" s="4"/>
    </row>
    <row r="73" ht="14.25">
      <c r="J73" s="4"/>
    </row>
    <row r="74" ht="14.25">
      <c r="J74" s="4"/>
    </row>
    <row r="75" ht="14.25">
      <c r="J75" s="4"/>
    </row>
    <row r="76" ht="14.25">
      <c r="J76" s="4"/>
    </row>
    <row r="77" ht="14.25">
      <c r="J77" s="4"/>
    </row>
    <row r="78" ht="14.25">
      <c r="J78" s="4"/>
    </row>
    <row r="79" ht="14.25">
      <c r="J79" s="4"/>
    </row>
    <row r="80" ht="14.25">
      <c r="J80" s="4"/>
    </row>
    <row r="81" ht="14.25">
      <c r="J81" s="4"/>
    </row>
    <row r="82" ht="14.25">
      <c r="J82" s="4"/>
    </row>
    <row r="83" ht="14.25">
      <c r="J83" s="4"/>
    </row>
    <row r="84" ht="14.25">
      <c r="J84" s="4"/>
    </row>
    <row r="85" ht="14.25">
      <c r="J85" s="4"/>
    </row>
    <row r="86" ht="14.25">
      <c r="J86" s="4"/>
    </row>
    <row r="87" ht="14.25">
      <c r="J87" s="4"/>
    </row>
    <row r="88" ht="14.25">
      <c r="J88" s="4"/>
    </row>
    <row r="89" ht="14.25">
      <c r="J89" s="4"/>
    </row>
    <row r="90" ht="14.25">
      <c r="J90" s="4"/>
    </row>
    <row r="91" ht="14.25">
      <c r="J91" s="4"/>
    </row>
    <row r="92" ht="14.25">
      <c r="J92" s="4"/>
    </row>
    <row r="93" ht="14.25">
      <c r="J93" s="4"/>
    </row>
  </sheetData>
  <sheetProtection password="C71F" sheet="1" objects="1" scenarios="1" deleteColumns="0" deleteRows="0"/>
  <mergeCells count="9">
    <mergeCell ref="C2:C3"/>
    <mergeCell ref="A33:K33"/>
    <mergeCell ref="A1:K1"/>
    <mergeCell ref="K2:K3"/>
    <mergeCell ref="G2:I2"/>
    <mergeCell ref="J2:J3"/>
    <mergeCell ref="D2:F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K16" sqref="K16"/>
    </sheetView>
  </sheetViews>
  <sheetFormatPr defaultColWidth="9.00390625" defaultRowHeight="14.25"/>
  <cols>
    <col min="1" max="1" width="12.75390625" style="0" customWidth="1"/>
    <col min="2" max="2" width="7.875" style="0" customWidth="1"/>
    <col min="3" max="3" width="9.00390625" style="10" customWidth="1"/>
    <col min="4" max="4" width="8.00390625" style="0" customWidth="1"/>
    <col min="9" max="9" width="16.25390625" style="0" customWidth="1"/>
  </cols>
  <sheetData>
    <row r="1" spans="1:10" ht="27" customHeight="1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26" t="s">
        <v>2</v>
      </c>
      <c r="B2" s="27" t="s">
        <v>0</v>
      </c>
      <c r="C2" s="30" t="s">
        <v>52</v>
      </c>
      <c r="D2" s="28" t="s">
        <v>12</v>
      </c>
      <c r="E2" s="28" t="s">
        <v>10</v>
      </c>
      <c r="F2" s="24" t="s">
        <v>9</v>
      </c>
      <c r="G2" s="24"/>
      <c r="H2" s="24"/>
      <c r="I2" s="22" t="s">
        <v>139</v>
      </c>
      <c r="J2" s="22" t="s">
        <v>8</v>
      </c>
    </row>
    <row r="3" spans="1:10" ht="37.5" customHeight="1">
      <c r="A3" s="26"/>
      <c r="B3" s="27"/>
      <c r="C3" s="30"/>
      <c r="D3" s="29"/>
      <c r="E3" s="29"/>
      <c r="F3" s="7" t="s">
        <v>7</v>
      </c>
      <c r="G3" s="7" t="s">
        <v>6</v>
      </c>
      <c r="H3" s="7" t="s">
        <v>5</v>
      </c>
      <c r="I3" s="23"/>
      <c r="J3" s="23"/>
    </row>
    <row r="4" spans="1:10" s="1" customFormat="1" ht="21" customHeight="1">
      <c r="A4" s="12" t="s">
        <v>132</v>
      </c>
      <c r="B4" s="12" t="s">
        <v>133</v>
      </c>
      <c r="C4" s="15" t="s">
        <v>129</v>
      </c>
      <c r="D4" s="13">
        <v>58</v>
      </c>
      <c r="E4" s="6">
        <v>91.4</v>
      </c>
      <c r="F4" s="13">
        <v>3</v>
      </c>
      <c r="G4" s="13">
        <v>53</v>
      </c>
      <c r="H4" s="8">
        <f>(1-F4/G4)*20</f>
        <v>18.867924528301888</v>
      </c>
      <c r="I4" s="8">
        <f>D4*0.4+E4*0.4+H4</f>
        <v>78.62792452830189</v>
      </c>
      <c r="J4" s="5" t="s">
        <v>137</v>
      </c>
    </row>
    <row r="5" spans="1:10" s="1" customFormat="1" ht="21" customHeight="1">
      <c r="A5" s="12" t="s">
        <v>131</v>
      </c>
      <c r="B5" s="12"/>
      <c r="C5" s="15" t="s">
        <v>129</v>
      </c>
      <c r="D5" s="13">
        <v>61</v>
      </c>
      <c r="E5" s="6">
        <v>83.8</v>
      </c>
      <c r="F5" s="13">
        <v>14</v>
      </c>
      <c r="G5" s="13">
        <v>48</v>
      </c>
      <c r="H5" s="8">
        <f>(1-F5/G5)*20</f>
        <v>14.166666666666664</v>
      </c>
      <c r="I5" s="8">
        <f>D5*0.4+E5*0.4+H5</f>
        <v>72.08666666666667</v>
      </c>
      <c r="J5" s="14"/>
    </row>
    <row r="6" spans="1:10" s="1" customFormat="1" ht="21" customHeight="1">
      <c r="A6" s="12" t="s">
        <v>130</v>
      </c>
      <c r="B6" s="12"/>
      <c r="C6" s="15" t="s">
        <v>129</v>
      </c>
      <c r="D6" s="13">
        <v>52</v>
      </c>
      <c r="E6" s="6">
        <v>75.6</v>
      </c>
      <c r="F6" s="13">
        <v>7</v>
      </c>
      <c r="G6" s="13">
        <v>43</v>
      </c>
      <c r="H6" s="8">
        <f>(1-F6/G6)*20</f>
        <v>16.744186046511626</v>
      </c>
      <c r="I6" s="8">
        <f>D6*0.4+E6*0.4+H6</f>
        <v>67.78418604651162</v>
      </c>
      <c r="J6" s="14"/>
    </row>
  </sheetData>
  <sheetProtection password="C71F" sheet="1" objects="1" scenarios="1" deleteColumns="0" deleteRows="0"/>
  <mergeCells count="9">
    <mergeCell ref="D2:D3"/>
    <mergeCell ref="A1:J1"/>
    <mergeCell ref="A2:A3"/>
    <mergeCell ref="B2:B3"/>
    <mergeCell ref="C2:C3"/>
    <mergeCell ref="E2:E3"/>
    <mergeCell ref="F2:H2"/>
    <mergeCell ref="I2:I3"/>
    <mergeCell ref="J2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肖飞</dc:creator>
  <cp:keywords/>
  <dc:description/>
  <cp:lastModifiedBy>肖飞</cp:lastModifiedBy>
  <cp:lastPrinted>2017-07-05T03:31:38Z</cp:lastPrinted>
  <dcterms:created xsi:type="dcterms:W3CDTF">2015-05-05T09:11:34Z</dcterms:created>
  <dcterms:modified xsi:type="dcterms:W3CDTF">2017-07-06T02:26:25Z</dcterms:modified>
  <cp:category/>
  <cp:version/>
  <cp:contentType/>
  <cp:contentStatus/>
</cp:coreProperties>
</file>