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面试人员名单" sheetId="2" r:id="rId1"/>
  </sheets>
  <definedNames>
    <definedName name="_xlnm._FilterDatabase" localSheetId="0" hidden="1">面试人员名单!$A$1:$L$207</definedName>
    <definedName name="_xlnm.Print_Titles" localSheetId="0">面试人员名单!$1:$2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<sst xmlns="http://schemas.openxmlformats.org/spreadsheetml/2006/main" count="1240" uniqueCount="589">
  <si>
    <t>2025年襄州区公开招聘义务教育学校教师面试成绩及综合成绩表</t>
  </si>
  <si>
    <t>序号</t>
  </si>
  <si>
    <t>姓名</t>
  </si>
  <si>
    <t>性别</t>
  </si>
  <si>
    <t>准考证号</t>
  </si>
  <si>
    <t>报考的岗位类型名称</t>
  </si>
  <si>
    <t>招聘人数</t>
  </si>
  <si>
    <t>笔试成绩</t>
  </si>
  <si>
    <t>笔试成绩
*40%</t>
  </si>
  <si>
    <t>面试成绩</t>
  </si>
  <si>
    <t>面试成绩
*60%</t>
  </si>
  <si>
    <t>综合成绩</t>
  </si>
  <si>
    <t>排名</t>
  </si>
  <si>
    <t>王琼</t>
  </si>
  <si>
    <t>女</t>
  </si>
  <si>
    <t>33015060602301</t>
  </si>
  <si>
    <t>初中语文（城镇义务教育学校教师岗）</t>
  </si>
  <si>
    <t>11</t>
  </si>
  <si>
    <t>80.45</t>
  </si>
  <si>
    <t>严欣怡</t>
  </si>
  <si>
    <t>33015060601021</t>
  </si>
  <si>
    <t>78.70</t>
  </si>
  <si>
    <t>陈苗苗</t>
  </si>
  <si>
    <t>33015060600219</t>
  </si>
  <si>
    <t>77.00</t>
  </si>
  <si>
    <t>常馨元</t>
  </si>
  <si>
    <t>33015060600217</t>
  </si>
  <si>
    <t>78.95</t>
  </si>
  <si>
    <t>张佳璇</t>
  </si>
  <si>
    <t>33015060601703</t>
  </si>
  <si>
    <t>79.85</t>
  </si>
  <si>
    <t>田丹阳</t>
  </si>
  <si>
    <t>33015280701115</t>
  </si>
  <si>
    <t>张兰兰</t>
  </si>
  <si>
    <t>33015030300119</t>
  </si>
  <si>
    <t>76.90</t>
  </si>
  <si>
    <t>马婧玥</t>
  </si>
  <si>
    <t>33015060600916</t>
  </si>
  <si>
    <t>77.20</t>
  </si>
  <si>
    <t>陈莉</t>
  </si>
  <si>
    <t>33015060602521</t>
  </si>
  <si>
    <t>75.90</t>
  </si>
  <si>
    <t>王嘉颖</t>
  </si>
  <si>
    <t>33015060601807</t>
  </si>
  <si>
    <t>76.40</t>
  </si>
  <si>
    <t>阮婷</t>
  </si>
  <si>
    <t>33015050203911</t>
  </si>
  <si>
    <t>77.45</t>
  </si>
  <si>
    <t>潘晓媛</t>
  </si>
  <si>
    <t>33015060601413</t>
  </si>
  <si>
    <t>75.60</t>
  </si>
  <si>
    <t>宋诺霈</t>
  </si>
  <si>
    <t>33015060600714</t>
  </si>
  <si>
    <t>76.60</t>
  </si>
  <si>
    <t>卢典</t>
  </si>
  <si>
    <t>33015060600105</t>
  </si>
  <si>
    <t>74.65</t>
  </si>
  <si>
    <t>杨亚楠</t>
  </si>
  <si>
    <t>33015060602221</t>
  </si>
  <si>
    <t>76.25</t>
  </si>
  <si>
    <t>邱鑫雨</t>
  </si>
  <si>
    <t>33015060602629</t>
  </si>
  <si>
    <t>74.95</t>
  </si>
  <si>
    <t>胡秀丽</t>
  </si>
  <si>
    <t>33015060603115</t>
  </si>
  <si>
    <t>75.05</t>
  </si>
  <si>
    <t>王蒙</t>
  </si>
  <si>
    <t>33015060602210</t>
  </si>
  <si>
    <t>76.35</t>
  </si>
  <si>
    <t>左佳蕊</t>
  </si>
  <si>
    <t>33015280701824</t>
  </si>
  <si>
    <t>75.75</t>
  </si>
  <si>
    <t>姜梦月</t>
  </si>
  <si>
    <t>33015060601607</t>
  </si>
  <si>
    <t>75.40</t>
  </si>
  <si>
    <t>郭倩</t>
  </si>
  <si>
    <t>33015060602122</t>
  </si>
  <si>
    <t>74.55</t>
  </si>
  <si>
    <t>向巧云</t>
  </si>
  <si>
    <t>33015060603129</t>
  </si>
  <si>
    <t>77.65</t>
  </si>
  <si>
    <t>李怡聪</t>
  </si>
  <si>
    <t>33015060602217</t>
  </si>
  <si>
    <t>74.30</t>
  </si>
  <si>
    <t>曹秀</t>
  </si>
  <si>
    <t>33015060600111</t>
  </si>
  <si>
    <t>王梦佳</t>
  </si>
  <si>
    <t>33015060600312</t>
  </si>
  <si>
    <t>宋嘉璇</t>
  </si>
  <si>
    <t>33015060601808</t>
  </si>
  <si>
    <t>76.00</t>
  </si>
  <si>
    <t>胡晓诗</t>
  </si>
  <si>
    <t>33015060601120</t>
  </si>
  <si>
    <t>74.20</t>
  </si>
  <si>
    <t>张京禧</t>
  </si>
  <si>
    <t>33015030300129</t>
  </si>
  <si>
    <t>77.05</t>
  </si>
  <si>
    <t>张琰</t>
  </si>
  <si>
    <t>33015060600426</t>
  </si>
  <si>
    <t>74.25</t>
  </si>
  <si>
    <t>杨钰颖</t>
  </si>
  <si>
    <t>33015010501030</t>
  </si>
  <si>
    <t>76.50</t>
  </si>
  <si>
    <t>王星星</t>
  </si>
  <si>
    <t>33015060601902</t>
  </si>
  <si>
    <t>76.05</t>
  </si>
  <si>
    <t>秦静</t>
  </si>
  <si>
    <t>33015010403308</t>
  </si>
  <si>
    <t>晋月盈</t>
  </si>
  <si>
    <t>33015060600621</t>
  </si>
  <si>
    <t>74.35</t>
  </si>
  <si>
    <t>雷星月</t>
  </si>
  <si>
    <t>23015060603303</t>
  </si>
  <si>
    <t>初中语文（地方自主招聘农村教师岗）</t>
  </si>
  <si>
    <t>4</t>
  </si>
  <si>
    <t>刘晨雨</t>
  </si>
  <si>
    <t>23015060601210</t>
  </si>
  <si>
    <t>78.75</t>
  </si>
  <si>
    <t>姜高寒</t>
  </si>
  <si>
    <t>23015060602307</t>
  </si>
  <si>
    <t>胡梦楠</t>
  </si>
  <si>
    <t>23015060600123</t>
  </si>
  <si>
    <t>75.70</t>
  </si>
  <si>
    <t>朱月婷</t>
  </si>
  <si>
    <t>23015060603023</t>
  </si>
  <si>
    <t>75.35</t>
  </si>
  <si>
    <t>王诗怡</t>
  </si>
  <si>
    <t>23015060602919</t>
  </si>
  <si>
    <t>78.20</t>
  </si>
  <si>
    <t>王婧怡</t>
  </si>
  <si>
    <t>23015060602405</t>
  </si>
  <si>
    <t>赵银欣</t>
  </si>
  <si>
    <t>23015060601803</t>
  </si>
  <si>
    <t>76.70</t>
  </si>
  <si>
    <t>涂丽丽</t>
  </si>
  <si>
    <t>23015060602130</t>
  </si>
  <si>
    <t>赵梦迪</t>
  </si>
  <si>
    <t>23015010501307</t>
  </si>
  <si>
    <t>常卓</t>
  </si>
  <si>
    <t>23015060602410</t>
  </si>
  <si>
    <t>75.10</t>
  </si>
  <si>
    <t>王海莹</t>
  </si>
  <si>
    <t>23015060602918</t>
  </si>
  <si>
    <t>75.20</t>
  </si>
  <si>
    <t>朱一多</t>
  </si>
  <si>
    <t>男</t>
  </si>
  <si>
    <t>23015060600314</t>
  </si>
  <si>
    <t>初中语文退役军人专岗（地方自主招聘农村教师岗）</t>
  </si>
  <si>
    <t>1</t>
  </si>
  <si>
    <t>70.65</t>
  </si>
  <si>
    <t>李红倩</t>
  </si>
  <si>
    <t>23015060601019</t>
  </si>
  <si>
    <t>66.80</t>
  </si>
  <si>
    <t>缪瑞丰</t>
  </si>
  <si>
    <t>23015020200230</t>
  </si>
  <si>
    <t>60.75</t>
  </si>
  <si>
    <t>岳雪迪</t>
  </si>
  <si>
    <t>33025060800120</t>
  </si>
  <si>
    <t>初中数学（城镇义务教育学校教师岗）</t>
  </si>
  <si>
    <t>10</t>
  </si>
  <si>
    <t>87.45</t>
  </si>
  <si>
    <t>汤凤祥</t>
  </si>
  <si>
    <t>33025060801810</t>
  </si>
  <si>
    <t>82.80</t>
  </si>
  <si>
    <t>滕进娴</t>
  </si>
  <si>
    <t>33025060802010</t>
  </si>
  <si>
    <t>庄文燕</t>
  </si>
  <si>
    <t>33025060801906</t>
  </si>
  <si>
    <t>81.15</t>
  </si>
  <si>
    <t>马雪婷</t>
  </si>
  <si>
    <t>33025060802019</t>
  </si>
  <si>
    <t>王雪曼</t>
  </si>
  <si>
    <t>33025010505106</t>
  </si>
  <si>
    <t>79.80</t>
  </si>
  <si>
    <t>裴鑫怡</t>
  </si>
  <si>
    <t>33025060800730</t>
  </si>
  <si>
    <t>80.05</t>
  </si>
  <si>
    <t>陈东东</t>
  </si>
  <si>
    <t>33025060800117</t>
  </si>
  <si>
    <t>曾李鑫</t>
  </si>
  <si>
    <t>33025060802216</t>
  </si>
  <si>
    <t>80.75</t>
  </si>
  <si>
    <t>李雨晴</t>
  </si>
  <si>
    <t>33025080107712</t>
  </si>
  <si>
    <t>陈晶</t>
  </si>
  <si>
    <t>33025060800111</t>
  </si>
  <si>
    <t>79.45</t>
  </si>
  <si>
    <t>钱琰琰</t>
  </si>
  <si>
    <t>33025060800405</t>
  </si>
  <si>
    <t>80.20</t>
  </si>
  <si>
    <t>谭超廿</t>
  </si>
  <si>
    <t>33025060801511</t>
  </si>
  <si>
    <t>李秋洁</t>
  </si>
  <si>
    <t>33025060800204</t>
  </si>
  <si>
    <t>83.60</t>
  </si>
  <si>
    <t>黄丽君</t>
  </si>
  <si>
    <t>33025060802627</t>
  </si>
  <si>
    <t>77.15</t>
  </si>
  <si>
    <t>王娇</t>
  </si>
  <si>
    <t>33025060801309</t>
  </si>
  <si>
    <t>79.25</t>
  </si>
  <si>
    <t>刘曌</t>
  </si>
  <si>
    <t>33025060802324</t>
  </si>
  <si>
    <t>77.40</t>
  </si>
  <si>
    <t>朱婧淳</t>
  </si>
  <si>
    <t>33025060800107</t>
  </si>
  <si>
    <t>宋欣然</t>
  </si>
  <si>
    <t>33025060801722</t>
  </si>
  <si>
    <t>77.90</t>
  </si>
  <si>
    <t>郭诗卉</t>
  </si>
  <si>
    <t>33025060800609</t>
  </si>
  <si>
    <t>77.80</t>
  </si>
  <si>
    <t>鄢福伟</t>
  </si>
  <si>
    <t>33025060800716</t>
  </si>
  <si>
    <t>王盼</t>
  </si>
  <si>
    <t>33025060802213</t>
  </si>
  <si>
    <t>张梦月</t>
  </si>
  <si>
    <t>33025060800506</t>
  </si>
  <si>
    <t>安怡</t>
  </si>
  <si>
    <t>33025020203020</t>
  </si>
  <si>
    <t>77.95</t>
  </si>
  <si>
    <t>周琪琪</t>
  </si>
  <si>
    <t>33025010507004</t>
  </si>
  <si>
    <t>75.95</t>
  </si>
  <si>
    <t>沈彤</t>
  </si>
  <si>
    <t>33025010506720</t>
  </si>
  <si>
    <t>78.30</t>
  </si>
  <si>
    <t>魏晶晶</t>
  </si>
  <si>
    <t>33025060801425</t>
  </si>
  <si>
    <t>侯咏琪</t>
  </si>
  <si>
    <t>33025060800326</t>
  </si>
  <si>
    <t>刘明君</t>
  </si>
  <si>
    <t>33025060800228</t>
  </si>
  <si>
    <t>田媛媛</t>
  </si>
  <si>
    <t>33025010504111</t>
  </si>
  <si>
    <t>李婉婷</t>
  </si>
  <si>
    <t>23025060800429</t>
  </si>
  <si>
    <t>初中数学（地方自主招聘农村教师岗）</t>
  </si>
  <si>
    <t>7</t>
  </si>
  <si>
    <t>85.30</t>
  </si>
  <si>
    <t>洪祎潇</t>
  </si>
  <si>
    <t>23025060802302</t>
  </si>
  <si>
    <t>82.40</t>
  </si>
  <si>
    <t>高璐</t>
  </si>
  <si>
    <t>23025060800607</t>
  </si>
  <si>
    <t>81.55</t>
  </si>
  <si>
    <t>刘莎</t>
  </si>
  <si>
    <t>23025060801113</t>
  </si>
  <si>
    <t>81.60</t>
  </si>
  <si>
    <t>孟晓月</t>
  </si>
  <si>
    <t>23025060801930</t>
  </si>
  <si>
    <t>81.70</t>
  </si>
  <si>
    <t>王晨雨</t>
  </si>
  <si>
    <t>23025010505915</t>
  </si>
  <si>
    <t>81.85</t>
  </si>
  <si>
    <t>黄冉</t>
  </si>
  <si>
    <t>23025060800724</t>
  </si>
  <si>
    <t>张丹</t>
  </si>
  <si>
    <t>23025060801207</t>
  </si>
  <si>
    <t>82.35</t>
  </si>
  <si>
    <t>何美玲</t>
  </si>
  <si>
    <t>23025060801803</t>
  </si>
  <si>
    <t>79.05</t>
  </si>
  <si>
    <t>柳玉娇</t>
  </si>
  <si>
    <t>23025060800911</t>
  </si>
  <si>
    <t>81.45</t>
  </si>
  <si>
    <t>徐明月</t>
  </si>
  <si>
    <t>23025060800124</t>
  </si>
  <si>
    <t>81.10</t>
  </si>
  <si>
    <t>崔红艳</t>
  </si>
  <si>
    <t>23025060800220</t>
  </si>
  <si>
    <t>79.50</t>
  </si>
  <si>
    <t>王闰萱</t>
  </si>
  <si>
    <t>23025060800916</t>
  </si>
  <si>
    <t>78.85</t>
  </si>
  <si>
    <t>何晓乐</t>
  </si>
  <si>
    <t>23025080107702</t>
  </si>
  <si>
    <t>78.80</t>
  </si>
  <si>
    <t>陈晓思</t>
  </si>
  <si>
    <t>23025060801905</t>
  </si>
  <si>
    <t>77.60</t>
  </si>
  <si>
    <t>王宇霞</t>
  </si>
  <si>
    <t>23025060800308</t>
  </si>
  <si>
    <t>77.30</t>
  </si>
  <si>
    <t>唐梦霞</t>
  </si>
  <si>
    <t>23025060801013</t>
  </si>
  <si>
    <t>79.65</t>
  </si>
  <si>
    <t>张佳怡</t>
  </si>
  <si>
    <t>23025060800129</t>
  </si>
  <si>
    <t>赵义依</t>
  </si>
  <si>
    <t>23025060801328</t>
  </si>
  <si>
    <t>78.60</t>
  </si>
  <si>
    <t>马可心</t>
  </si>
  <si>
    <t>23025010507114</t>
  </si>
  <si>
    <t>王姣姣</t>
  </si>
  <si>
    <t>23025060802016</t>
  </si>
  <si>
    <t>郑娜娜</t>
  </si>
  <si>
    <t>33035010309602</t>
  </si>
  <si>
    <t>初中英语（城镇义务教育学校教师岗）</t>
  </si>
  <si>
    <t>8</t>
  </si>
  <si>
    <t>84.20</t>
  </si>
  <si>
    <t>王淑媛</t>
  </si>
  <si>
    <t>33035060900115</t>
  </si>
  <si>
    <t>84.05</t>
  </si>
  <si>
    <t>刘文青</t>
  </si>
  <si>
    <t>33035060901123</t>
  </si>
  <si>
    <t>83.95</t>
  </si>
  <si>
    <t>姜婉茹</t>
  </si>
  <si>
    <t>33035060902118</t>
  </si>
  <si>
    <t>81.80</t>
  </si>
  <si>
    <t>周可瑞</t>
  </si>
  <si>
    <t>33035060902822</t>
  </si>
  <si>
    <t>席司倩</t>
  </si>
  <si>
    <t>33035010309124</t>
  </si>
  <si>
    <t>张梦真</t>
  </si>
  <si>
    <t>33035060902414</t>
  </si>
  <si>
    <t>81.00</t>
  </si>
  <si>
    <t>徐蕾雨</t>
  </si>
  <si>
    <t>33035060903106</t>
  </si>
  <si>
    <t>80.25</t>
  </si>
  <si>
    <t>曾俊荣</t>
  </si>
  <si>
    <t>33035010307429</t>
  </si>
  <si>
    <t>周婷月</t>
  </si>
  <si>
    <t>33035060902717</t>
  </si>
  <si>
    <t>80.65</t>
  </si>
  <si>
    <t>张怡然</t>
  </si>
  <si>
    <t>33035100204913</t>
  </si>
  <si>
    <t>80.10</t>
  </si>
  <si>
    <t>唐文琪</t>
  </si>
  <si>
    <t>33035060900411</t>
  </si>
  <si>
    <t>蔚慧玲</t>
  </si>
  <si>
    <t>33035060901529</t>
  </si>
  <si>
    <t>80.55</t>
  </si>
  <si>
    <t>耿博洋</t>
  </si>
  <si>
    <t>33035010306302</t>
  </si>
  <si>
    <t>80.70</t>
  </si>
  <si>
    <t>李亚婧</t>
  </si>
  <si>
    <t>33035060901804</t>
  </si>
  <si>
    <t>80.15</t>
  </si>
  <si>
    <t>邢东篱</t>
  </si>
  <si>
    <t>33035060901522</t>
  </si>
  <si>
    <t>80.30</t>
  </si>
  <si>
    <t>万婧</t>
  </si>
  <si>
    <t>33035060901025</t>
  </si>
  <si>
    <t>龚慧敏</t>
  </si>
  <si>
    <t>33035060901415</t>
  </si>
  <si>
    <t>80.95</t>
  </si>
  <si>
    <t>贺丽君</t>
  </si>
  <si>
    <t>33035060900224</t>
  </si>
  <si>
    <t>81.35</t>
  </si>
  <si>
    <t>段晓涵</t>
  </si>
  <si>
    <t>33035060903628</t>
  </si>
  <si>
    <t>孙丹宁</t>
  </si>
  <si>
    <t>33035060900628</t>
  </si>
  <si>
    <t>81.40</t>
  </si>
  <si>
    <t>丁诗怡</t>
  </si>
  <si>
    <t>33035060904018</t>
  </si>
  <si>
    <t>夏静怡</t>
  </si>
  <si>
    <t>33035010309002</t>
  </si>
  <si>
    <t>82.75</t>
  </si>
  <si>
    <t>刘斯琪</t>
  </si>
  <si>
    <t>33035280502305</t>
  </si>
  <si>
    <t>80.80</t>
  </si>
  <si>
    <t>陆小可</t>
  </si>
  <si>
    <t>23035060904201</t>
  </si>
  <si>
    <t>初中英语（地方自主招聘农村教师岗）</t>
  </si>
  <si>
    <t>85.75</t>
  </si>
  <si>
    <t>王欣怡</t>
  </si>
  <si>
    <t>23035050206006</t>
  </si>
  <si>
    <t>83.90</t>
  </si>
  <si>
    <t>何佳怡</t>
  </si>
  <si>
    <t>23035060901125</t>
  </si>
  <si>
    <t>84.10</t>
  </si>
  <si>
    <t>高晨宇</t>
  </si>
  <si>
    <t>23035060900107</t>
  </si>
  <si>
    <t>82.15</t>
  </si>
  <si>
    <t>杨鑫迪</t>
  </si>
  <si>
    <t>23035060901502</t>
  </si>
  <si>
    <t>梅洁</t>
  </si>
  <si>
    <t>23035060901102</t>
  </si>
  <si>
    <t>83.30</t>
  </si>
  <si>
    <t>吴丹阳</t>
  </si>
  <si>
    <t>23035060901428</t>
  </si>
  <si>
    <t>孟幻</t>
  </si>
  <si>
    <t>23035060901615</t>
  </si>
  <si>
    <t>81.65</t>
  </si>
  <si>
    <t>代俊</t>
  </si>
  <si>
    <t>23035060900414</t>
  </si>
  <si>
    <t>81.50</t>
  </si>
  <si>
    <t>贾祖薇</t>
  </si>
  <si>
    <t>23035060901916</t>
  </si>
  <si>
    <t>赵泽璐</t>
  </si>
  <si>
    <t>23035060903204</t>
  </si>
  <si>
    <t>徐丽</t>
  </si>
  <si>
    <t>23035060903130</t>
  </si>
  <si>
    <t>79.90</t>
  </si>
  <si>
    <t>崔梦园</t>
  </si>
  <si>
    <t>23035060903528</t>
  </si>
  <si>
    <t>罗可馨</t>
  </si>
  <si>
    <t>23035060900130</t>
  </si>
  <si>
    <t>郭雨欣</t>
  </si>
  <si>
    <t>23035060902604</t>
  </si>
  <si>
    <t>79.95</t>
  </si>
  <si>
    <t>张雨霜</t>
  </si>
  <si>
    <t>23035960104004</t>
  </si>
  <si>
    <t>魏梦</t>
  </si>
  <si>
    <t>23035060900507</t>
  </si>
  <si>
    <t>王雨寒</t>
  </si>
  <si>
    <t>23035060900717</t>
  </si>
  <si>
    <t>高妮娜</t>
  </si>
  <si>
    <t>23035060901521</t>
  </si>
  <si>
    <t>79.75</t>
  </si>
  <si>
    <t>杨凡</t>
  </si>
  <si>
    <t>23035060903115</t>
  </si>
  <si>
    <t>78.90</t>
  </si>
  <si>
    <t>肖黎丽</t>
  </si>
  <si>
    <t>23035060901229</t>
  </si>
  <si>
    <t>孟婧婷</t>
  </si>
  <si>
    <t>23035060900329</t>
  </si>
  <si>
    <t>81.30</t>
  </si>
  <si>
    <t>鲁思彤</t>
  </si>
  <si>
    <t>23035060903311</t>
  </si>
  <si>
    <t>司光临</t>
  </si>
  <si>
    <t>23035060900927</t>
  </si>
  <si>
    <t>李小慧</t>
  </si>
  <si>
    <t>23035060901802</t>
  </si>
  <si>
    <t>82.45</t>
  </si>
  <si>
    <t>熊君利</t>
  </si>
  <si>
    <t>23035060901405</t>
  </si>
  <si>
    <t>邱亚婷</t>
  </si>
  <si>
    <t>23035060900720</t>
  </si>
  <si>
    <t>78.35</t>
  </si>
  <si>
    <t>陈肖</t>
  </si>
  <si>
    <t>23035060902716</t>
  </si>
  <si>
    <t>78.45</t>
  </si>
  <si>
    <t>刘佳馨</t>
  </si>
  <si>
    <t>23035060902314</t>
  </si>
  <si>
    <t>79.30</t>
  </si>
  <si>
    <t>魏黎洋</t>
  </si>
  <si>
    <t>23035060902511</t>
  </si>
  <si>
    <t>79.60</t>
  </si>
  <si>
    <t>马天傲</t>
  </si>
  <si>
    <t>33075060702824</t>
  </si>
  <si>
    <t>初中物理（城镇义务教育学校教师岗）</t>
  </si>
  <si>
    <t>2</t>
  </si>
  <si>
    <t>郑鹏辉</t>
  </si>
  <si>
    <t>33075010406325</t>
  </si>
  <si>
    <t>67.40</t>
  </si>
  <si>
    <t>陈秋洁</t>
  </si>
  <si>
    <t>33075060703126</t>
  </si>
  <si>
    <t>74.80</t>
  </si>
  <si>
    <t>张涵</t>
  </si>
  <si>
    <t>33075060702826</t>
  </si>
  <si>
    <t>71.90</t>
  </si>
  <si>
    <t>姜逸帆</t>
  </si>
  <si>
    <t>23075060702802</t>
  </si>
  <si>
    <t>初中物理（地方自主招聘农村教师岗）</t>
  </si>
  <si>
    <t>82.95</t>
  </si>
  <si>
    <t>陈庆</t>
  </si>
  <si>
    <t>23075060702912</t>
  </si>
  <si>
    <t>79.70</t>
  </si>
  <si>
    <t>洪开颜</t>
  </si>
  <si>
    <t>23075060702823</t>
  </si>
  <si>
    <t>62.40</t>
  </si>
  <si>
    <t>桑沙沙</t>
  </si>
  <si>
    <t>33085030500429</t>
  </si>
  <si>
    <t>初中化学（城镇义务教育学校教师岗）</t>
  </si>
  <si>
    <t>76.75</t>
  </si>
  <si>
    <t>郭凡</t>
  </si>
  <si>
    <t>33085060803121</t>
  </si>
  <si>
    <t>73.75</t>
  </si>
  <si>
    <t>黄俏</t>
  </si>
  <si>
    <t>33085010313115</t>
  </si>
  <si>
    <t>杨啸</t>
  </si>
  <si>
    <t>33085030500502</t>
  </si>
  <si>
    <t>72.30</t>
  </si>
  <si>
    <t>米雪风</t>
  </si>
  <si>
    <t>33085060802919</t>
  </si>
  <si>
    <t>70.55</t>
  </si>
  <si>
    <t>李智敏</t>
  </si>
  <si>
    <t>33085060803202</t>
  </si>
  <si>
    <t>69.80</t>
  </si>
  <si>
    <t>曾祥鹏</t>
  </si>
  <si>
    <t>23085060802929</t>
  </si>
  <si>
    <t>初中化学（地方自主招聘农村教师岗）</t>
  </si>
  <si>
    <t>72.70</t>
  </si>
  <si>
    <t>赵瑞雪</t>
  </si>
  <si>
    <t>23085060802804</t>
  </si>
  <si>
    <t>70.30</t>
  </si>
  <si>
    <t>黄娜</t>
  </si>
  <si>
    <t>23085010313319</t>
  </si>
  <si>
    <t>71.20</t>
  </si>
  <si>
    <t>唐彬妍</t>
  </si>
  <si>
    <t>33095060803527</t>
  </si>
  <si>
    <t>初中生物（城镇义务教育学校教师岗）</t>
  </si>
  <si>
    <t>78.15</t>
  </si>
  <si>
    <t>秦素怡</t>
  </si>
  <si>
    <t>33095060803507</t>
  </si>
  <si>
    <t>杨震</t>
  </si>
  <si>
    <t>33095060803601</t>
  </si>
  <si>
    <t>76.15</t>
  </si>
  <si>
    <t>朱云芸</t>
  </si>
  <si>
    <t>33095060803615</t>
  </si>
  <si>
    <t>74.05</t>
  </si>
  <si>
    <t>刘俊岩</t>
  </si>
  <si>
    <t>33095060803609</t>
  </si>
  <si>
    <t>72.80</t>
  </si>
  <si>
    <t>周卓然</t>
  </si>
  <si>
    <t>33095060803916</t>
  </si>
  <si>
    <t>71.55</t>
  </si>
  <si>
    <t>邵笑</t>
  </si>
  <si>
    <t>33065060702427</t>
  </si>
  <si>
    <t>初中地理（城镇义务教育学校教师岗）</t>
  </si>
  <si>
    <t>谷宇格</t>
  </si>
  <si>
    <t>33065060702421</t>
  </si>
  <si>
    <t>75.50</t>
  </si>
  <si>
    <t>康佳怡</t>
  </si>
  <si>
    <t>33065060702525</t>
  </si>
  <si>
    <t>赵茹婷</t>
  </si>
  <si>
    <t>33065060702106</t>
  </si>
  <si>
    <t>73.25</t>
  </si>
  <si>
    <t>张安卓</t>
  </si>
  <si>
    <t>33065060702415</t>
  </si>
  <si>
    <t>73.40</t>
  </si>
  <si>
    <t>齐胤康</t>
  </si>
  <si>
    <t>33065060702524</t>
  </si>
  <si>
    <t>74.70</t>
  </si>
  <si>
    <t>陈然</t>
  </si>
  <si>
    <t>33115061000730</t>
  </si>
  <si>
    <t>初中体育与健康（城镇义务教育学校教师岗）</t>
  </si>
  <si>
    <t>3</t>
  </si>
  <si>
    <t>徐缵</t>
  </si>
  <si>
    <t>33115061001429</t>
  </si>
  <si>
    <t>陈源庆</t>
  </si>
  <si>
    <t>33115030501208</t>
  </si>
  <si>
    <t>刘嘉靖</t>
  </si>
  <si>
    <t>33115061000806</t>
  </si>
  <si>
    <t>魏天昊</t>
  </si>
  <si>
    <t>33115061001321</t>
  </si>
  <si>
    <t>79.35</t>
  </si>
  <si>
    <t>郭云云</t>
  </si>
  <si>
    <t>33115061001214</t>
  </si>
  <si>
    <t>张宇</t>
  </si>
  <si>
    <t>33115010214903</t>
  </si>
  <si>
    <t>史德幸</t>
  </si>
  <si>
    <t>33115061001422</t>
  </si>
  <si>
    <t>沈中秋</t>
  </si>
  <si>
    <t>33115061001030</t>
  </si>
  <si>
    <t>王博宇</t>
  </si>
  <si>
    <t>23115061001427</t>
  </si>
  <si>
    <t>初中体育与健康退役军人专岗（地方自主招聘农村教师岗）</t>
  </si>
  <si>
    <t>75.65</t>
  </si>
  <si>
    <t>李金凌</t>
  </si>
  <si>
    <t>23115061000822</t>
  </si>
  <si>
    <t>72.15</t>
  </si>
  <si>
    <t>陈才</t>
  </si>
  <si>
    <t>23115061001009</t>
  </si>
  <si>
    <t>71.65</t>
  </si>
  <si>
    <t>曾睿贤</t>
  </si>
  <si>
    <t>23105061000403</t>
  </si>
  <si>
    <t>初中音乐（地方自主招聘农村教师岗）</t>
  </si>
  <si>
    <t>80.35</t>
  </si>
  <si>
    <t>周梦婷</t>
  </si>
  <si>
    <t>23105061000315</t>
  </si>
  <si>
    <t>钟佳怡</t>
  </si>
  <si>
    <t>23105061000310</t>
  </si>
  <si>
    <t>熊智鑫</t>
  </si>
  <si>
    <t>23105061000204</t>
  </si>
  <si>
    <t>83.05</t>
  </si>
  <si>
    <t>周倩雯</t>
  </si>
  <si>
    <t>23105061000527</t>
  </si>
  <si>
    <t>杨梦真</t>
  </si>
  <si>
    <t>23105061000218</t>
  </si>
  <si>
    <t>79.10</t>
  </si>
  <si>
    <t>郝美智紫</t>
  </si>
  <si>
    <t>23125061001806</t>
  </si>
  <si>
    <t>初中美术（地方自主招聘农村教师岗）</t>
  </si>
  <si>
    <t>刘甜蜜</t>
  </si>
  <si>
    <t>23125061001717</t>
  </si>
  <si>
    <t>王欣凌</t>
  </si>
  <si>
    <t>23125061001701</t>
  </si>
  <si>
    <t>许星</t>
  </si>
  <si>
    <t>23125061002214</t>
  </si>
  <si>
    <t>74.45</t>
  </si>
  <si>
    <t>汪雨婷</t>
  </si>
  <si>
    <t>23125061001808</t>
  </si>
  <si>
    <t>74.85</t>
  </si>
  <si>
    <t>陈卓蕊</t>
  </si>
  <si>
    <t>23125061002120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</si>
</sst>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8"/>
      <color theme="1"/>
      <name val="宋体"/>
      <charset val="134"/>
      <scheme val="major"/>
    </font>
    <font>
      <b/>
      <sz val="10"/>
      <color theme="1"/>
      <name val="仿宋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7"/>
  <sheetViews>
    <sheetView tabSelected="1" workbookViewId="0">
      <selection activeCell="O202" sqref="O202"/>
    </sheetView>
  </sheetViews>
  <sheetFormatPr defaultColWidth="9" defaultRowHeight="13.5"/>
  <cols>
    <col min="1" max="1" width="6.625" customWidth="1"/>
    <col min="3" max="3" width="6.25833333333333" customWidth="1"/>
    <col min="4" max="4" width="15.75" customWidth="1"/>
    <col min="5" max="5" width="32" customWidth="1"/>
    <col min="6" max="6" width="7.25" customWidth="1"/>
    <col min="7" max="7" width="9" style="1"/>
    <col min="8" max="8" width="8.54166666666667" style="2" customWidth="1"/>
    <col min="9" max="9" width="9" style="1"/>
    <col min="10" max="11" width="9" style="2"/>
  </cols>
  <sheetData>
    <row r="1" ht="42" customHeight="1" spans="1:12">
      <c r="A1" s="3" t="s">
        <v>0</v>
      </c>
      <c r="B1" s="3"/>
      <c r="C1" s="3"/>
      <c r="D1" s="3"/>
      <c r="E1" s="3"/>
      <c r="F1" s="3"/>
      <c r="G1" s="4"/>
      <c r="H1" s="5"/>
      <c r="I1" s="4"/>
      <c r="J1" s="5"/>
      <c r="K1" s="5"/>
      <c r="L1" s="3"/>
    </row>
    <row r="2" ht="3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9" t="s">
        <v>10</v>
      </c>
      <c r="K2" s="8" t="s">
        <v>11</v>
      </c>
      <c r="L2" s="7" t="s">
        <v>12</v>
      </c>
    </row>
    <row r="3" ht="24" customHeigh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1" t="s">
        <v>18</v>
      </c>
      <c r="H3" s="11">
        <f>G3*0.4</f>
        <v>32.18</v>
      </c>
      <c r="I3" s="11">
        <v>82.78</v>
      </c>
      <c r="J3" s="11">
        <f>I3*0.6</f>
        <v>49.668</v>
      </c>
      <c r="K3" s="11">
        <f>H3+J3</f>
        <v>81.848</v>
      </c>
      <c r="L3" s="10" cm="1">
        <f t="array" ref="L3">SUMPRODUCT((E3=$E$3:$E$207)*(K3&lt;$K$3:$K$207))+1</f>
        <v>1</v>
      </c>
    </row>
    <row r="4" ht="24" customHeight="1" spans="1:12">
      <c r="A4" s="10">
        <v>2</v>
      </c>
      <c r="B4" s="10" t="s">
        <v>19</v>
      </c>
      <c r="C4" s="10" t="s">
        <v>14</v>
      </c>
      <c r="D4" s="10" t="s">
        <v>20</v>
      </c>
      <c r="E4" s="10" t="s">
        <v>16</v>
      </c>
      <c r="F4" s="10" t="s">
        <v>17</v>
      </c>
      <c r="G4" s="11" t="s">
        <v>21</v>
      </c>
      <c r="H4" s="11">
        <f>G4*0.4</f>
        <v>31.48</v>
      </c>
      <c r="I4" s="11">
        <v>83.82</v>
      </c>
      <c r="J4" s="11">
        <f>I4*0.6</f>
        <v>50.292</v>
      </c>
      <c r="K4" s="11">
        <f>H4+J4</f>
        <v>81.772</v>
      </c>
      <c r="L4" s="10">
        <f t="array" ref="L4">SUMPRODUCT((E4=$E$3:$E$207)*(K4&lt;$K$3:$K$207))+1</f>
        <v>2</v>
      </c>
    </row>
    <row r="5" ht="24" customHeight="1" spans="1:12">
      <c r="A5" s="10">
        <v>3</v>
      </c>
      <c r="B5" s="10" t="s">
        <v>22</v>
      </c>
      <c r="C5" s="10" t="s">
        <v>14</v>
      </c>
      <c r="D5" s="10" t="s">
        <v>23</v>
      </c>
      <c r="E5" s="10" t="s">
        <v>16</v>
      </c>
      <c r="F5" s="10" t="s">
        <v>17</v>
      </c>
      <c r="G5" s="11" t="s">
        <v>24</v>
      </c>
      <c r="H5" s="11">
        <f>G5*0.4</f>
        <v>30.8</v>
      </c>
      <c r="I5" s="11">
        <v>84.58</v>
      </c>
      <c r="J5" s="11">
        <f>I5*0.6</f>
        <v>50.748</v>
      </c>
      <c r="K5" s="11">
        <f>H5+J5</f>
        <v>81.548</v>
      </c>
      <c r="L5" s="10">
        <f t="array" ref="L5">SUMPRODUCT((E5=$E$3:$E$207)*(K5&lt;$K$3:$K$207))+1</f>
        <v>3</v>
      </c>
    </row>
    <row r="6" ht="24" customHeight="1" spans="1:12">
      <c r="A6" s="10">
        <v>4</v>
      </c>
      <c r="B6" s="10" t="s">
        <v>25</v>
      </c>
      <c r="C6" s="10" t="s">
        <v>14</v>
      </c>
      <c r="D6" s="10" t="s">
        <v>26</v>
      </c>
      <c r="E6" s="10" t="s">
        <v>16</v>
      </c>
      <c r="F6" s="10" t="s">
        <v>17</v>
      </c>
      <c r="G6" s="11" t="s">
        <v>27</v>
      </c>
      <c r="H6" s="11">
        <f>G6*0.4</f>
        <v>31.58</v>
      </c>
      <c r="I6" s="11">
        <v>81.94</v>
      </c>
      <c r="J6" s="11">
        <f>I6*0.6</f>
        <v>49.164</v>
      </c>
      <c r="K6" s="11">
        <f>H6+J6</f>
        <v>80.744</v>
      </c>
      <c r="L6" s="10">
        <f t="array" ref="L6">SUMPRODUCT((E6=$E$3:$E$207)*(K6&lt;$K$3:$K$207))+1</f>
        <v>4</v>
      </c>
    </row>
    <row r="7" ht="24" customHeight="1" spans="1:12">
      <c r="A7" s="10">
        <v>5</v>
      </c>
      <c r="B7" s="10" t="s">
        <v>28</v>
      </c>
      <c r="C7" s="10" t="s">
        <v>14</v>
      </c>
      <c r="D7" s="10" t="s">
        <v>29</v>
      </c>
      <c r="E7" s="10" t="s">
        <v>16</v>
      </c>
      <c r="F7" s="10" t="s">
        <v>17</v>
      </c>
      <c r="G7" s="11" t="s">
        <v>30</v>
      </c>
      <c r="H7" s="11">
        <f>G7*0.4</f>
        <v>31.94</v>
      </c>
      <c r="I7" s="11">
        <v>81.26</v>
      </c>
      <c r="J7" s="11">
        <f>I7*0.6</f>
        <v>48.756</v>
      </c>
      <c r="K7" s="11">
        <f>H7+J7</f>
        <v>80.696</v>
      </c>
      <c r="L7" s="10">
        <f t="array" ref="L7">SUMPRODUCT((E7=$E$3:$E$207)*(K7&lt;$K$3:$K$207))+1</f>
        <v>5</v>
      </c>
    </row>
    <row r="8" ht="24" customHeight="1" spans="1:12">
      <c r="A8" s="10">
        <v>6</v>
      </c>
      <c r="B8" s="10" t="s">
        <v>31</v>
      </c>
      <c r="C8" s="10" t="s">
        <v>14</v>
      </c>
      <c r="D8" s="10" t="s">
        <v>32</v>
      </c>
      <c r="E8" s="10" t="s">
        <v>16</v>
      </c>
      <c r="F8" s="10" t="s">
        <v>17</v>
      </c>
      <c r="G8" s="11" t="s">
        <v>27</v>
      </c>
      <c r="H8" s="11">
        <f>G8*0.4</f>
        <v>31.58</v>
      </c>
      <c r="I8" s="11">
        <v>81.58</v>
      </c>
      <c r="J8" s="11">
        <f>I8*0.6</f>
        <v>48.948</v>
      </c>
      <c r="K8" s="11">
        <f>H8+J8</f>
        <v>80.528</v>
      </c>
      <c r="L8" s="10">
        <f t="array" ref="L8">SUMPRODUCT((E8=$E$3:$E$207)*(K8&lt;$K$3:$K$207))+1</f>
        <v>6</v>
      </c>
    </row>
    <row r="9" ht="24" customHeight="1" spans="1:12">
      <c r="A9" s="10">
        <v>7</v>
      </c>
      <c r="B9" s="10" t="s">
        <v>33</v>
      </c>
      <c r="C9" s="10" t="s">
        <v>14</v>
      </c>
      <c r="D9" s="10" t="s">
        <v>34</v>
      </c>
      <c r="E9" s="10" t="s">
        <v>16</v>
      </c>
      <c r="F9" s="10" t="s">
        <v>17</v>
      </c>
      <c r="G9" s="11" t="s">
        <v>35</v>
      </c>
      <c r="H9" s="11">
        <f>G9*0.4</f>
        <v>30.76</v>
      </c>
      <c r="I9" s="11">
        <v>82.8</v>
      </c>
      <c r="J9" s="11">
        <f>I9*0.6</f>
        <v>49.68</v>
      </c>
      <c r="K9" s="11">
        <f>H9+J9</f>
        <v>80.44</v>
      </c>
      <c r="L9" s="10">
        <f t="array" ref="L9">SUMPRODUCT((E9=$E$3:$E$207)*(K9&lt;$K$3:$K$207))+1</f>
        <v>7</v>
      </c>
    </row>
    <row r="10" ht="24" customHeight="1" spans="1:12">
      <c r="A10" s="10">
        <v>8</v>
      </c>
      <c r="B10" s="10" t="s">
        <v>36</v>
      </c>
      <c r="C10" s="10" t="s">
        <v>14</v>
      </c>
      <c r="D10" s="10" t="s">
        <v>37</v>
      </c>
      <c r="E10" s="10" t="s">
        <v>16</v>
      </c>
      <c r="F10" s="10" t="s">
        <v>17</v>
      </c>
      <c r="G10" s="11" t="s">
        <v>38</v>
      </c>
      <c r="H10" s="11">
        <f>G10*0.4</f>
        <v>30.88</v>
      </c>
      <c r="I10" s="11">
        <v>82.54</v>
      </c>
      <c r="J10" s="11">
        <f>I10*0.6</f>
        <v>49.524</v>
      </c>
      <c r="K10" s="11">
        <f>H10+J10</f>
        <v>80.404</v>
      </c>
      <c r="L10" s="10" cm="1">
        <f t="array" ref="L10">SUMPRODUCT((E10=$E$3:$E$207)*(K10&lt;$K$3:$K$207))+1</f>
        <v>8</v>
      </c>
    </row>
    <row r="11" ht="24" customHeight="1" spans="1:12">
      <c r="A11" s="10">
        <v>9</v>
      </c>
      <c r="B11" s="10" t="s">
        <v>39</v>
      </c>
      <c r="C11" s="10" t="s">
        <v>14</v>
      </c>
      <c r="D11" s="10" t="s">
        <v>40</v>
      </c>
      <c r="E11" s="10" t="s">
        <v>16</v>
      </c>
      <c r="F11" s="10" t="s">
        <v>17</v>
      </c>
      <c r="G11" s="11" t="s">
        <v>41</v>
      </c>
      <c r="H11" s="11">
        <f>G11*0.4</f>
        <v>30.36</v>
      </c>
      <c r="I11" s="11">
        <v>83.4</v>
      </c>
      <c r="J11" s="11">
        <f>I11*0.6</f>
        <v>50.04</v>
      </c>
      <c r="K11" s="11">
        <f>H11+J11</f>
        <v>80.4</v>
      </c>
      <c r="L11" s="10">
        <f t="array" ref="L11">SUMPRODUCT((E11=$E$3:$E$207)*(K11&lt;$K$3:$K$207))+1</f>
        <v>9</v>
      </c>
    </row>
    <row r="12" ht="25" customHeight="1" spans="1:12">
      <c r="A12" s="10">
        <v>10</v>
      </c>
      <c r="B12" s="10" t="s">
        <v>42</v>
      </c>
      <c r="C12" s="10" t="s">
        <v>14</v>
      </c>
      <c r="D12" s="10" t="s">
        <v>43</v>
      </c>
      <c r="E12" s="10" t="s">
        <v>16</v>
      </c>
      <c r="F12" s="10" t="s">
        <v>17</v>
      </c>
      <c r="G12" s="11" t="s">
        <v>44</v>
      </c>
      <c r="H12" s="11">
        <f>G12*0.4</f>
        <v>30.56</v>
      </c>
      <c r="I12" s="11">
        <v>82.98</v>
      </c>
      <c r="J12" s="11">
        <f>I12*0.6</f>
        <v>49.788</v>
      </c>
      <c r="K12" s="11">
        <f>H12+J12</f>
        <v>80.348</v>
      </c>
      <c r="L12" s="10">
        <f t="array" ref="L12">SUMPRODUCT((E12=$E$3:$E$207)*(K12&lt;$K$3:$K$207))+1</f>
        <v>10</v>
      </c>
    </row>
    <row r="13" ht="24" customHeight="1" spans="1:12">
      <c r="A13" s="10">
        <v>11</v>
      </c>
      <c r="B13" s="10" t="s">
        <v>45</v>
      </c>
      <c r="C13" s="10" t="s">
        <v>14</v>
      </c>
      <c r="D13" s="10" t="s">
        <v>46</v>
      </c>
      <c r="E13" s="10" t="s">
        <v>16</v>
      </c>
      <c r="F13" s="10" t="s">
        <v>17</v>
      </c>
      <c r="G13" s="11" t="s">
        <v>47</v>
      </c>
      <c r="H13" s="11">
        <f>G13*0.4</f>
        <v>30.98</v>
      </c>
      <c r="I13" s="11">
        <v>82.16</v>
      </c>
      <c r="J13" s="11">
        <f>I13*0.6</f>
        <v>49.296</v>
      </c>
      <c r="K13" s="11">
        <f>H13+J13</f>
        <v>80.276</v>
      </c>
      <c r="L13" s="10">
        <f t="array" ref="L13">SUMPRODUCT((E13=$E$3:$E$207)*(K13&lt;$K$3:$K$207))+1</f>
        <v>11</v>
      </c>
    </row>
    <row r="14" ht="24" customHeight="1" spans="1:12">
      <c r="A14" s="10">
        <v>12</v>
      </c>
      <c r="B14" s="10" t="s">
        <v>48</v>
      </c>
      <c r="C14" s="10" t="s">
        <v>14</v>
      </c>
      <c r="D14" s="10" t="s">
        <v>49</v>
      </c>
      <c r="E14" s="10" t="s">
        <v>16</v>
      </c>
      <c r="F14" s="10" t="s">
        <v>17</v>
      </c>
      <c r="G14" s="11" t="s">
        <v>50</v>
      </c>
      <c r="H14" s="11">
        <f>G14*0.4</f>
        <v>30.24</v>
      </c>
      <c r="I14" s="11">
        <v>83.38</v>
      </c>
      <c r="J14" s="11">
        <f>I14*0.6</f>
        <v>50.028</v>
      </c>
      <c r="K14" s="11">
        <f>H14+J14</f>
        <v>80.268</v>
      </c>
      <c r="L14" s="10">
        <f t="array" ref="L14">SUMPRODUCT((E14=$E$3:$E$207)*(K14&lt;$K$3:$K$207))+1</f>
        <v>12</v>
      </c>
    </row>
    <row r="15" ht="24" customHeight="1" spans="1:12">
      <c r="A15" s="10">
        <v>13</v>
      </c>
      <c r="B15" s="10" t="s">
        <v>51</v>
      </c>
      <c r="C15" s="10" t="s">
        <v>14</v>
      </c>
      <c r="D15" s="10" t="s">
        <v>52</v>
      </c>
      <c r="E15" s="10" t="s">
        <v>16</v>
      </c>
      <c r="F15" s="10" t="s">
        <v>17</v>
      </c>
      <c r="G15" s="11" t="s">
        <v>53</v>
      </c>
      <c r="H15" s="11">
        <f>G15*0.4</f>
        <v>30.64</v>
      </c>
      <c r="I15" s="11">
        <v>82.18</v>
      </c>
      <c r="J15" s="11">
        <f>I15*0.6</f>
        <v>49.308</v>
      </c>
      <c r="K15" s="11">
        <f>H15+J15</f>
        <v>79.948</v>
      </c>
      <c r="L15" s="10">
        <f t="array" ref="L15">SUMPRODUCT((E15=$E$3:$E$207)*(K15&lt;$K$3:$K$207))+1</f>
        <v>13</v>
      </c>
    </row>
    <row r="16" ht="24" customHeight="1" spans="1:12">
      <c r="A16" s="10">
        <v>14</v>
      </c>
      <c r="B16" s="10" t="s">
        <v>54</v>
      </c>
      <c r="C16" s="10" t="s">
        <v>14</v>
      </c>
      <c r="D16" s="10" t="s">
        <v>55</v>
      </c>
      <c r="E16" s="10" t="s">
        <v>16</v>
      </c>
      <c r="F16" s="10" t="s">
        <v>17</v>
      </c>
      <c r="G16" s="11" t="s">
        <v>56</v>
      </c>
      <c r="H16" s="11">
        <f>G16*0.4</f>
        <v>29.86</v>
      </c>
      <c r="I16" s="11">
        <v>82.9</v>
      </c>
      <c r="J16" s="11">
        <f>I16*0.6</f>
        <v>49.74</v>
      </c>
      <c r="K16" s="11">
        <f>H16+J16</f>
        <v>79.6</v>
      </c>
      <c r="L16" s="10">
        <f t="array" ref="L16">SUMPRODUCT((E16=$E$3:$E$207)*(K16&lt;$K$3:$K$207))+1</f>
        <v>14</v>
      </c>
    </row>
    <row r="17" ht="24" customHeight="1" spans="1:12">
      <c r="A17" s="10">
        <v>15</v>
      </c>
      <c r="B17" s="10" t="s">
        <v>57</v>
      </c>
      <c r="C17" s="10" t="s">
        <v>14</v>
      </c>
      <c r="D17" s="10" t="s">
        <v>58</v>
      </c>
      <c r="E17" s="10" t="s">
        <v>16</v>
      </c>
      <c r="F17" s="10" t="s">
        <v>17</v>
      </c>
      <c r="G17" s="11" t="s">
        <v>59</v>
      </c>
      <c r="H17" s="11">
        <f>G17*0.4</f>
        <v>30.5</v>
      </c>
      <c r="I17" s="11">
        <v>81.7</v>
      </c>
      <c r="J17" s="11">
        <f>I17*0.6</f>
        <v>49.02</v>
      </c>
      <c r="K17" s="11">
        <f>H17+J17</f>
        <v>79.52</v>
      </c>
      <c r="L17" s="10">
        <f t="array" ref="L17">SUMPRODUCT((E17=$E$3:$E$207)*(K17&lt;$K$3:$K$207))+1</f>
        <v>15</v>
      </c>
    </row>
    <row r="18" ht="24" customHeight="1" spans="1:12">
      <c r="A18" s="10">
        <v>16</v>
      </c>
      <c r="B18" s="10" t="s">
        <v>60</v>
      </c>
      <c r="C18" s="10" t="s">
        <v>14</v>
      </c>
      <c r="D18" s="10" t="s">
        <v>61</v>
      </c>
      <c r="E18" s="10" t="s">
        <v>16</v>
      </c>
      <c r="F18" s="10" t="s">
        <v>17</v>
      </c>
      <c r="G18" s="11" t="s">
        <v>62</v>
      </c>
      <c r="H18" s="11">
        <f>G18*0.4</f>
        <v>29.98</v>
      </c>
      <c r="I18" s="11">
        <v>82.36</v>
      </c>
      <c r="J18" s="11">
        <f>I18*0.6</f>
        <v>49.416</v>
      </c>
      <c r="K18" s="11">
        <f>H18+J18</f>
        <v>79.396</v>
      </c>
      <c r="L18" s="10">
        <f t="array" ref="L18">SUMPRODUCT((E18=$E$3:$E$207)*(K18&lt;$K$3:$K$207))+1</f>
        <v>16</v>
      </c>
    </row>
    <row r="19" ht="24" customHeight="1" spans="1:12">
      <c r="A19" s="10">
        <v>17</v>
      </c>
      <c r="B19" s="10" t="s">
        <v>63</v>
      </c>
      <c r="C19" s="10" t="s">
        <v>14</v>
      </c>
      <c r="D19" s="10" t="s">
        <v>64</v>
      </c>
      <c r="E19" s="10" t="s">
        <v>16</v>
      </c>
      <c r="F19" s="10" t="s">
        <v>17</v>
      </c>
      <c r="G19" s="11" t="s">
        <v>65</v>
      </c>
      <c r="H19" s="11">
        <f>G19*0.4</f>
        <v>30.02</v>
      </c>
      <c r="I19" s="11">
        <v>82.26</v>
      </c>
      <c r="J19" s="11">
        <f>I19*0.6</f>
        <v>49.356</v>
      </c>
      <c r="K19" s="11">
        <f>H19+J19</f>
        <v>79.376</v>
      </c>
      <c r="L19" s="10">
        <f t="array" ref="L19">SUMPRODUCT((E19=$E$3:$E$207)*(K19&lt;$K$3:$K$207))+1</f>
        <v>17</v>
      </c>
    </row>
    <row r="20" ht="24" customHeight="1" spans="1:12">
      <c r="A20" s="10">
        <v>18</v>
      </c>
      <c r="B20" s="10" t="s">
        <v>66</v>
      </c>
      <c r="C20" s="10" t="s">
        <v>14</v>
      </c>
      <c r="D20" s="10" t="s">
        <v>67</v>
      </c>
      <c r="E20" s="10" t="s">
        <v>16</v>
      </c>
      <c r="F20" s="10" t="s">
        <v>17</v>
      </c>
      <c r="G20" s="11" t="s">
        <v>68</v>
      </c>
      <c r="H20" s="11">
        <f>G20*0.4</f>
        <v>30.54</v>
      </c>
      <c r="I20" s="11">
        <v>81.22</v>
      </c>
      <c r="J20" s="11">
        <f>I20*0.6</f>
        <v>48.732</v>
      </c>
      <c r="K20" s="11">
        <f>H20+J20</f>
        <v>79.272</v>
      </c>
      <c r="L20" s="10">
        <f t="array" ref="L20">SUMPRODUCT((E20=$E$3:$E$207)*(K20&lt;$K$3:$K$207))+1</f>
        <v>18</v>
      </c>
    </row>
    <row r="21" ht="24" customHeight="1" spans="1:12">
      <c r="A21" s="10">
        <v>19</v>
      </c>
      <c r="B21" s="10" t="s">
        <v>69</v>
      </c>
      <c r="C21" s="10" t="s">
        <v>14</v>
      </c>
      <c r="D21" s="10" t="s">
        <v>70</v>
      </c>
      <c r="E21" s="10" t="s">
        <v>16</v>
      </c>
      <c r="F21" s="10" t="s">
        <v>17</v>
      </c>
      <c r="G21" s="11" t="s">
        <v>71</v>
      </c>
      <c r="H21" s="11">
        <f>G21*0.4</f>
        <v>30.3</v>
      </c>
      <c r="I21" s="11">
        <v>81.58</v>
      </c>
      <c r="J21" s="11">
        <f>I21*0.6</f>
        <v>48.948</v>
      </c>
      <c r="K21" s="11">
        <f>H21+J21</f>
        <v>79.248</v>
      </c>
      <c r="L21" s="10">
        <f t="array" ref="L21">SUMPRODUCT((E21=$E$3:$E$207)*(K21&lt;$K$3:$K$207))+1</f>
        <v>19</v>
      </c>
    </row>
    <row r="22" ht="24" customHeight="1" spans="1:12">
      <c r="A22" s="10">
        <v>20</v>
      </c>
      <c r="B22" s="10" t="s">
        <v>72</v>
      </c>
      <c r="C22" s="10" t="s">
        <v>14</v>
      </c>
      <c r="D22" s="10" t="s">
        <v>73</v>
      </c>
      <c r="E22" s="10" t="s">
        <v>16</v>
      </c>
      <c r="F22" s="10" t="s">
        <v>17</v>
      </c>
      <c r="G22" s="11" t="s">
        <v>74</v>
      </c>
      <c r="H22" s="11">
        <f>G22*0.4</f>
        <v>30.16</v>
      </c>
      <c r="I22" s="11">
        <v>81.52</v>
      </c>
      <c r="J22" s="11">
        <f>I22*0.6</f>
        <v>48.912</v>
      </c>
      <c r="K22" s="11">
        <f>H22+J22</f>
        <v>79.072</v>
      </c>
      <c r="L22" s="10">
        <f t="array" ref="L22">SUMPRODUCT((E22=$E$3:$E$207)*(K22&lt;$K$3:$K$207))+1</f>
        <v>20</v>
      </c>
    </row>
    <row r="23" ht="24" customHeight="1" spans="1:12">
      <c r="A23" s="10">
        <v>21</v>
      </c>
      <c r="B23" s="10" t="s">
        <v>75</v>
      </c>
      <c r="C23" s="10" t="s">
        <v>14</v>
      </c>
      <c r="D23" s="10" t="s">
        <v>76</v>
      </c>
      <c r="E23" s="10" t="s">
        <v>16</v>
      </c>
      <c r="F23" s="10" t="s">
        <v>17</v>
      </c>
      <c r="G23" s="11" t="s">
        <v>77</v>
      </c>
      <c r="H23" s="11">
        <f>G23*0.4</f>
        <v>29.82</v>
      </c>
      <c r="I23" s="11">
        <v>82.08</v>
      </c>
      <c r="J23" s="11">
        <f>I23*0.6</f>
        <v>49.248</v>
      </c>
      <c r="K23" s="11">
        <f>H23+J23</f>
        <v>79.068</v>
      </c>
      <c r="L23" s="10">
        <f t="array" ref="L23">SUMPRODUCT((E23=$E$3:$E$207)*(K23&lt;$K$3:$K$207))+1</f>
        <v>21</v>
      </c>
    </row>
    <row r="24" ht="24" customHeight="1" spans="1:12">
      <c r="A24" s="10">
        <v>22</v>
      </c>
      <c r="B24" s="10" t="s">
        <v>78</v>
      </c>
      <c r="C24" s="10" t="s">
        <v>14</v>
      </c>
      <c r="D24" s="10" t="s">
        <v>79</v>
      </c>
      <c r="E24" s="10" t="s">
        <v>16</v>
      </c>
      <c r="F24" s="10" t="s">
        <v>17</v>
      </c>
      <c r="G24" s="11" t="s">
        <v>80</v>
      </c>
      <c r="H24" s="11">
        <f>G24*0.4</f>
        <v>31.06</v>
      </c>
      <c r="I24" s="11">
        <v>79.92</v>
      </c>
      <c r="J24" s="11">
        <f>I24*0.6</f>
        <v>47.952</v>
      </c>
      <c r="K24" s="11">
        <f>H24+J24</f>
        <v>79.012</v>
      </c>
      <c r="L24" s="10">
        <f t="array" ref="L24">SUMPRODUCT((E24=$E$3:$E$207)*(K24&lt;$K$3:$K$207))+1</f>
        <v>22</v>
      </c>
    </row>
    <row r="25" ht="24" customHeight="1" spans="1:12">
      <c r="A25" s="10">
        <v>23</v>
      </c>
      <c r="B25" s="10" t="s">
        <v>81</v>
      </c>
      <c r="C25" s="10" t="s">
        <v>14</v>
      </c>
      <c r="D25" s="10" t="s">
        <v>82</v>
      </c>
      <c r="E25" s="10" t="s">
        <v>16</v>
      </c>
      <c r="F25" s="10" t="s">
        <v>17</v>
      </c>
      <c r="G25" s="11" t="s">
        <v>83</v>
      </c>
      <c r="H25" s="11">
        <f>G25*0.4</f>
        <v>29.72</v>
      </c>
      <c r="I25" s="11">
        <v>82.06</v>
      </c>
      <c r="J25" s="11">
        <f>I25*0.6</f>
        <v>49.236</v>
      </c>
      <c r="K25" s="11">
        <f>H25+J25</f>
        <v>78.956</v>
      </c>
      <c r="L25" s="10">
        <f t="array" ref="L25">SUMPRODUCT((E25=$E$3:$E$207)*(K25&lt;$K$3:$K$207))+1</f>
        <v>23</v>
      </c>
    </row>
    <row r="26" ht="24" customHeight="1" spans="1:12">
      <c r="A26" s="10">
        <v>24</v>
      </c>
      <c r="B26" s="10" t="s">
        <v>84</v>
      </c>
      <c r="C26" s="10" t="s">
        <v>14</v>
      </c>
      <c r="D26" s="10" t="s">
        <v>85</v>
      </c>
      <c r="E26" s="10" t="s">
        <v>16</v>
      </c>
      <c r="F26" s="10" t="s">
        <v>17</v>
      </c>
      <c r="G26" s="11" t="s">
        <v>56</v>
      </c>
      <c r="H26" s="11">
        <f>G26*0.4</f>
        <v>29.86</v>
      </c>
      <c r="I26" s="11">
        <v>81.8</v>
      </c>
      <c r="J26" s="11">
        <f>I26*0.6</f>
        <v>49.08</v>
      </c>
      <c r="K26" s="11">
        <f>H26+J26</f>
        <v>78.94</v>
      </c>
      <c r="L26" s="10">
        <f t="array" ref="L26">SUMPRODUCT((E26=$E$3:$E$207)*(K26&lt;$K$3:$K$207))+1</f>
        <v>24</v>
      </c>
    </row>
    <row r="27" ht="24" customHeight="1" spans="1:12">
      <c r="A27" s="10">
        <v>25</v>
      </c>
      <c r="B27" s="10" t="s">
        <v>86</v>
      </c>
      <c r="C27" s="10" t="s">
        <v>14</v>
      </c>
      <c r="D27" s="10" t="s">
        <v>87</v>
      </c>
      <c r="E27" s="10" t="s">
        <v>16</v>
      </c>
      <c r="F27" s="10" t="s">
        <v>17</v>
      </c>
      <c r="G27" s="11" t="s">
        <v>83</v>
      </c>
      <c r="H27" s="11">
        <f>G27*0.4</f>
        <v>29.72</v>
      </c>
      <c r="I27" s="11">
        <v>81.98</v>
      </c>
      <c r="J27" s="11">
        <f>I27*0.6</f>
        <v>49.188</v>
      </c>
      <c r="K27" s="11">
        <f>H27+J27</f>
        <v>78.908</v>
      </c>
      <c r="L27" s="10">
        <f t="array" ref="L27">SUMPRODUCT((E27=$E$3:$E$207)*(K27&lt;$K$3:$K$207))+1</f>
        <v>25</v>
      </c>
    </row>
    <row r="28" ht="24" customHeight="1" spans="1:12">
      <c r="A28" s="10">
        <v>26</v>
      </c>
      <c r="B28" s="10" t="s">
        <v>88</v>
      </c>
      <c r="C28" s="10" t="s">
        <v>14</v>
      </c>
      <c r="D28" s="10" t="s">
        <v>89</v>
      </c>
      <c r="E28" s="10" t="s">
        <v>16</v>
      </c>
      <c r="F28" s="10" t="s">
        <v>17</v>
      </c>
      <c r="G28" s="11" t="s">
        <v>90</v>
      </c>
      <c r="H28" s="11">
        <f>G28*0.4</f>
        <v>30.4</v>
      </c>
      <c r="I28" s="11">
        <v>80.3</v>
      </c>
      <c r="J28" s="11">
        <f>I28*0.6</f>
        <v>48.18</v>
      </c>
      <c r="K28" s="11">
        <f>H28+J28</f>
        <v>78.58</v>
      </c>
      <c r="L28" s="10">
        <f t="array" ref="L28">SUMPRODUCT((E28=$E$3:$E$207)*(K28&lt;$K$3:$K$207))+1</f>
        <v>26</v>
      </c>
    </row>
    <row r="29" customFormat="1" ht="24" customHeight="1" spans="1:12">
      <c r="A29" s="10">
        <v>27</v>
      </c>
      <c r="B29" s="10" t="s">
        <v>91</v>
      </c>
      <c r="C29" s="10" t="s">
        <v>14</v>
      </c>
      <c r="D29" s="10" t="s">
        <v>92</v>
      </c>
      <c r="E29" s="10" t="s">
        <v>16</v>
      </c>
      <c r="F29" s="10" t="s">
        <v>17</v>
      </c>
      <c r="G29" s="11" t="s">
        <v>93</v>
      </c>
      <c r="H29" s="11">
        <f>G29*0.4</f>
        <v>29.68</v>
      </c>
      <c r="I29" s="11">
        <v>80.62</v>
      </c>
      <c r="J29" s="11">
        <f>I29*0.6</f>
        <v>48.372</v>
      </c>
      <c r="K29" s="11">
        <f>H29+J29</f>
        <v>78.052</v>
      </c>
      <c r="L29" s="10">
        <f t="array" ref="L29">SUMPRODUCT((E29=$E$3:$E$207)*(K29&lt;$K$3:$K$207))+1</f>
        <v>27</v>
      </c>
    </row>
    <row r="30" customFormat="1" ht="24" customHeight="1" spans="1:12">
      <c r="A30" s="10">
        <v>28</v>
      </c>
      <c r="B30" s="10" t="s">
        <v>94</v>
      </c>
      <c r="C30" s="10" t="s">
        <v>14</v>
      </c>
      <c r="D30" s="10" t="s">
        <v>95</v>
      </c>
      <c r="E30" s="10" t="s">
        <v>16</v>
      </c>
      <c r="F30" s="10" t="s">
        <v>17</v>
      </c>
      <c r="G30" s="11" t="s">
        <v>96</v>
      </c>
      <c r="H30" s="11">
        <f>G30*0.4</f>
        <v>30.82</v>
      </c>
      <c r="I30" s="11">
        <v>78.18</v>
      </c>
      <c r="J30" s="11">
        <f>I30*0.6</f>
        <v>46.908</v>
      </c>
      <c r="K30" s="11">
        <f>H30+J30</f>
        <v>77.728</v>
      </c>
      <c r="L30" s="10">
        <f t="array" ref="L30">SUMPRODUCT((E30=$E$3:$E$207)*(K30&lt;$K$3:$K$207))+1</f>
        <v>28</v>
      </c>
    </row>
    <row r="31" customFormat="1" ht="24" customHeight="1" spans="1:12">
      <c r="A31" s="10">
        <v>29</v>
      </c>
      <c r="B31" s="10" t="s">
        <v>97</v>
      </c>
      <c r="C31" s="10" t="s">
        <v>14</v>
      </c>
      <c r="D31" s="10" t="s">
        <v>98</v>
      </c>
      <c r="E31" s="10" t="s">
        <v>16</v>
      </c>
      <c r="F31" s="10" t="s">
        <v>17</v>
      </c>
      <c r="G31" s="11" t="s">
        <v>99</v>
      </c>
      <c r="H31" s="11">
        <f>G31*0.4</f>
        <v>29.7</v>
      </c>
      <c r="I31" s="11">
        <v>79.6</v>
      </c>
      <c r="J31" s="11">
        <f>I31*0.6</f>
        <v>47.76</v>
      </c>
      <c r="K31" s="11">
        <f>H31+J31</f>
        <v>77.46</v>
      </c>
      <c r="L31" s="10">
        <f t="array" ref="L31">SUMPRODUCT((E31=$E$3:$E$207)*(K31&lt;$K$3:$K$207))+1</f>
        <v>29</v>
      </c>
    </row>
    <row r="32" customFormat="1" ht="24" customHeight="1" spans="1:12">
      <c r="A32" s="10">
        <v>30</v>
      </c>
      <c r="B32" s="10" t="s">
        <v>100</v>
      </c>
      <c r="C32" s="10" t="s">
        <v>14</v>
      </c>
      <c r="D32" s="10" t="s">
        <v>101</v>
      </c>
      <c r="E32" s="10" t="s">
        <v>16</v>
      </c>
      <c r="F32" s="10" t="s">
        <v>17</v>
      </c>
      <c r="G32" s="11" t="s">
        <v>102</v>
      </c>
      <c r="H32" s="11">
        <f>G32*0.4</f>
        <v>30.6</v>
      </c>
      <c r="I32" s="11">
        <v>78.08</v>
      </c>
      <c r="J32" s="11">
        <f>I32*0.6</f>
        <v>46.848</v>
      </c>
      <c r="K32" s="11">
        <f>H32+J32</f>
        <v>77.448</v>
      </c>
      <c r="L32" s="10">
        <f t="array" ref="L32">SUMPRODUCT((E32=$E$3:$E$207)*(K32&lt;$K$3:$K$207))+1</f>
        <v>30</v>
      </c>
    </row>
    <row r="33" customFormat="1" ht="24" customHeight="1" spans="1:12">
      <c r="A33" s="10">
        <v>31</v>
      </c>
      <c r="B33" s="10" t="s">
        <v>103</v>
      </c>
      <c r="C33" s="10" t="s">
        <v>14</v>
      </c>
      <c r="D33" s="10" t="s">
        <v>104</v>
      </c>
      <c r="E33" s="10" t="s">
        <v>16</v>
      </c>
      <c r="F33" s="10" t="s">
        <v>17</v>
      </c>
      <c r="G33" s="11" t="s">
        <v>105</v>
      </c>
      <c r="H33" s="11">
        <f>G33*0.4</f>
        <v>30.42</v>
      </c>
      <c r="I33" s="11">
        <v>78.28</v>
      </c>
      <c r="J33" s="11">
        <f>I33*0.6</f>
        <v>46.968</v>
      </c>
      <c r="K33" s="11">
        <f>H33+J33</f>
        <v>77.388</v>
      </c>
      <c r="L33" s="10">
        <f t="array" ref="L33">SUMPRODUCT((E33=$E$3:$E$207)*(K33&lt;$K$3:$K$207))+1</f>
        <v>31</v>
      </c>
    </row>
    <row r="34" customFormat="1" ht="24" customHeight="1" spans="1:12">
      <c r="A34" s="10">
        <v>32</v>
      </c>
      <c r="B34" s="10" t="s">
        <v>106</v>
      </c>
      <c r="C34" s="10" t="s">
        <v>14</v>
      </c>
      <c r="D34" s="10" t="s">
        <v>107</v>
      </c>
      <c r="E34" s="10" t="s">
        <v>16</v>
      </c>
      <c r="F34" s="10" t="s">
        <v>17</v>
      </c>
      <c r="G34" s="11" t="s">
        <v>83</v>
      </c>
      <c r="H34" s="11">
        <f>G34*0.4</f>
        <v>29.72</v>
      </c>
      <c r="I34" s="11">
        <v>77.26</v>
      </c>
      <c r="J34" s="11">
        <f>I34*0.6</f>
        <v>46.356</v>
      </c>
      <c r="K34" s="11">
        <f>H34+J34</f>
        <v>76.076</v>
      </c>
      <c r="L34" s="10">
        <f t="array" ref="L34">SUMPRODUCT((E34=$E$3:$E$207)*(K34&lt;$K$3:$K$207))+1</f>
        <v>32</v>
      </c>
    </row>
    <row r="35" customFormat="1" ht="24" customHeight="1" spans="1:12">
      <c r="A35" s="10">
        <v>33</v>
      </c>
      <c r="B35" s="10" t="s">
        <v>108</v>
      </c>
      <c r="C35" s="10" t="s">
        <v>14</v>
      </c>
      <c r="D35" s="10" t="s">
        <v>109</v>
      </c>
      <c r="E35" s="10" t="s">
        <v>16</v>
      </c>
      <c r="F35" s="10" t="s">
        <v>17</v>
      </c>
      <c r="G35" s="11" t="s">
        <v>110</v>
      </c>
      <c r="H35" s="11">
        <f>G35*0.4</f>
        <v>29.74</v>
      </c>
      <c r="I35" s="11">
        <v>0</v>
      </c>
      <c r="J35" s="11">
        <f>I35*0.6</f>
        <v>0</v>
      </c>
      <c r="K35" s="11">
        <f>H35+J35</f>
        <v>29.74</v>
      </c>
      <c r="L35" s="10">
        <f t="array" ref="L35">SUMPRODUCT((E35=$E$3:$E$207)*(K35&lt;$K$3:$K$207))+1</f>
        <v>33</v>
      </c>
    </row>
    <row r="36" ht="24" customHeight="1" spans="1:12">
      <c r="A36" s="10">
        <v>34</v>
      </c>
      <c r="B36" s="10" t="s">
        <v>111</v>
      </c>
      <c r="C36" s="10" t="s">
        <v>14</v>
      </c>
      <c r="D36" s="10" t="s">
        <v>112</v>
      </c>
      <c r="E36" s="10" t="s">
        <v>113</v>
      </c>
      <c r="F36" s="10" t="s">
        <v>114</v>
      </c>
      <c r="G36" s="11" t="s">
        <v>47</v>
      </c>
      <c r="H36" s="11">
        <f>G36*0.4</f>
        <v>30.98</v>
      </c>
      <c r="I36" s="11">
        <v>83.44</v>
      </c>
      <c r="J36" s="11">
        <f>I36*0.6</f>
        <v>50.064</v>
      </c>
      <c r="K36" s="11">
        <f>H36+J36</f>
        <v>81.044</v>
      </c>
      <c r="L36" s="10">
        <f t="array" ref="L36">SUMPRODUCT((E36=$E$3:$E$207)*(K36&lt;$K$3:$K$207))+1</f>
        <v>1</v>
      </c>
    </row>
    <row r="37" ht="24" customHeight="1" spans="1:12">
      <c r="A37" s="10">
        <v>35</v>
      </c>
      <c r="B37" s="10" t="s">
        <v>115</v>
      </c>
      <c r="C37" s="10" t="s">
        <v>14</v>
      </c>
      <c r="D37" s="10" t="s">
        <v>116</v>
      </c>
      <c r="E37" s="10" t="s">
        <v>113</v>
      </c>
      <c r="F37" s="10" t="s">
        <v>114</v>
      </c>
      <c r="G37" s="11" t="s">
        <v>117</v>
      </c>
      <c r="H37" s="11">
        <f>G37*0.4</f>
        <v>31.5</v>
      </c>
      <c r="I37" s="11">
        <v>82.1</v>
      </c>
      <c r="J37" s="11">
        <f>I37*0.6</f>
        <v>49.26</v>
      </c>
      <c r="K37" s="11">
        <f>H37+J37</f>
        <v>80.76</v>
      </c>
      <c r="L37" s="10">
        <f t="array" ref="L37">SUMPRODUCT((E37=$E$3:$E$207)*(K37&lt;$K$3:$K$207))+1</f>
        <v>2</v>
      </c>
    </row>
    <row r="38" ht="24" customHeight="1" spans="1:12">
      <c r="A38" s="10">
        <v>36</v>
      </c>
      <c r="B38" s="10" t="s">
        <v>118</v>
      </c>
      <c r="C38" s="10" t="s">
        <v>14</v>
      </c>
      <c r="D38" s="10" t="s">
        <v>119</v>
      </c>
      <c r="E38" s="10" t="s">
        <v>113</v>
      </c>
      <c r="F38" s="10" t="s">
        <v>114</v>
      </c>
      <c r="G38" s="11" t="s">
        <v>41</v>
      </c>
      <c r="H38" s="11">
        <f>G38*0.4</f>
        <v>30.36</v>
      </c>
      <c r="I38" s="11">
        <v>84</v>
      </c>
      <c r="J38" s="11">
        <f>I38*0.6</f>
        <v>50.4</v>
      </c>
      <c r="K38" s="11">
        <f>H38+J38</f>
        <v>80.76</v>
      </c>
      <c r="L38" s="10">
        <f t="array" ref="L38">SUMPRODUCT((E38=$E$3:$E$207)*(K38&lt;$K$3:$K$207))+1</f>
        <v>2</v>
      </c>
    </row>
    <row r="39" ht="24" customHeight="1" spans="1:12">
      <c r="A39" s="10">
        <v>37</v>
      </c>
      <c r="B39" s="10" t="s">
        <v>120</v>
      </c>
      <c r="C39" s="10" t="s">
        <v>14</v>
      </c>
      <c r="D39" s="10" t="s">
        <v>121</v>
      </c>
      <c r="E39" s="10" t="s">
        <v>113</v>
      </c>
      <c r="F39" s="10" t="s">
        <v>114</v>
      </c>
      <c r="G39" s="11" t="s">
        <v>122</v>
      </c>
      <c r="H39" s="11">
        <f>G39*0.4</f>
        <v>30.28</v>
      </c>
      <c r="I39" s="11">
        <v>83.04</v>
      </c>
      <c r="J39" s="11">
        <f>I39*0.6</f>
        <v>49.824</v>
      </c>
      <c r="K39" s="11">
        <f>H39+J39</f>
        <v>80.104</v>
      </c>
      <c r="L39" s="10">
        <f t="array" ref="L39">SUMPRODUCT((E39=$E$3:$E$207)*(K39&lt;$K$3:$K$207))+1</f>
        <v>4</v>
      </c>
    </row>
    <row r="40" ht="24" customHeight="1" spans="1:12">
      <c r="A40" s="10">
        <v>38</v>
      </c>
      <c r="B40" s="10" t="s">
        <v>123</v>
      </c>
      <c r="C40" s="10" t="s">
        <v>14</v>
      </c>
      <c r="D40" s="10" t="s">
        <v>124</v>
      </c>
      <c r="E40" s="10" t="s">
        <v>113</v>
      </c>
      <c r="F40" s="10" t="s">
        <v>114</v>
      </c>
      <c r="G40" s="11" t="s">
        <v>125</v>
      </c>
      <c r="H40" s="11">
        <f>G40*0.4</f>
        <v>30.14</v>
      </c>
      <c r="I40" s="11">
        <v>83</v>
      </c>
      <c r="J40" s="11">
        <f>I40*0.6</f>
        <v>49.8</v>
      </c>
      <c r="K40" s="11">
        <f>H40+J40</f>
        <v>79.94</v>
      </c>
      <c r="L40" s="10">
        <f t="array" ref="L40">SUMPRODUCT((E40=$E$3:$E$207)*(K40&lt;$K$3:$K$207))+1</f>
        <v>5</v>
      </c>
    </row>
    <row r="41" ht="24" customHeight="1" spans="1:12">
      <c r="A41" s="10">
        <v>39</v>
      </c>
      <c r="B41" s="10" t="s">
        <v>126</v>
      </c>
      <c r="C41" s="10" t="s">
        <v>14</v>
      </c>
      <c r="D41" s="10" t="s">
        <v>127</v>
      </c>
      <c r="E41" s="10" t="s">
        <v>113</v>
      </c>
      <c r="F41" s="10" t="s">
        <v>114</v>
      </c>
      <c r="G41" s="11" t="s">
        <v>128</v>
      </c>
      <c r="H41" s="11">
        <f>G41*0.4</f>
        <v>31.28</v>
      </c>
      <c r="I41" s="11">
        <v>80.92</v>
      </c>
      <c r="J41" s="11">
        <f>I41*0.6</f>
        <v>48.552</v>
      </c>
      <c r="K41" s="11">
        <f>H41+J41</f>
        <v>79.832</v>
      </c>
      <c r="L41" s="10">
        <f t="array" ref="L41">SUMPRODUCT((E41=$E$3:$E$207)*(K41&lt;$K$3:$K$207))+1</f>
        <v>6</v>
      </c>
    </row>
    <row r="42" ht="24" customHeight="1" spans="1:12">
      <c r="A42" s="10">
        <v>40</v>
      </c>
      <c r="B42" s="10" t="s">
        <v>129</v>
      </c>
      <c r="C42" s="10" t="s">
        <v>14</v>
      </c>
      <c r="D42" s="10" t="s">
        <v>130</v>
      </c>
      <c r="E42" s="10" t="s">
        <v>113</v>
      </c>
      <c r="F42" s="10" t="s">
        <v>114</v>
      </c>
      <c r="G42" s="11" t="s">
        <v>74</v>
      </c>
      <c r="H42" s="11">
        <f>G42*0.4</f>
        <v>30.16</v>
      </c>
      <c r="I42" s="11">
        <v>82.56</v>
      </c>
      <c r="J42" s="11">
        <f>I42*0.6</f>
        <v>49.536</v>
      </c>
      <c r="K42" s="11">
        <f>H42+J42</f>
        <v>79.696</v>
      </c>
      <c r="L42" s="10">
        <f t="array" ref="L42">SUMPRODUCT((E42=$E$3:$E$207)*(K42&lt;$K$3:$K$207))+1</f>
        <v>7</v>
      </c>
    </row>
    <row r="43" ht="24" customHeight="1" spans="1:12">
      <c r="A43" s="10">
        <v>41</v>
      </c>
      <c r="B43" s="10" t="s">
        <v>131</v>
      </c>
      <c r="C43" s="10" t="s">
        <v>14</v>
      </c>
      <c r="D43" s="10" t="s">
        <v>132</v>
      </c>
      <c r="E43" s="10" t="s">
        <v>113</v>
      </c>
      <c r="F43" s="10" t="s">
        <v>114</v>
      </c>
      <c r="G43" s="11" t="s">
        <v>133</v>
      </c>
      <c r="H43" s="11">
        <f>G43*0.4</f>
        <v>30.68</v>
      </c>
      <c r="I43" s="11">
        <v>81.44</v>
      </c>
      <c r="J43" s="11">
        <f>I43*0.6</f>
        <v>48.864</v>
      </c>
      <c r="K43" s="11">
        <f>H43+J43</f>
        <v>79.544</v>
      </c>
      <c r="L43" s="10">
        <f t="array" ref="L43">SUMPRODUCT((E43=$E$3:$E$207)*(K43&lt;$K$3:$K$207))+1</f>
        <v>8</v>
      </c>
    </row>
    <row r="44" ht="24" customHeight="1" spans="1:12">
      <c r="A44" s="10">
        <v>42</v>
      </c>
      <c r="B44" s="10" t="s">
        <v>134</v>
      </c>
      <c r="C44" s="10" t="s">
        <v>14</v>
      </c>
      <c r="D44" s="10" t="s">
        <v>135</v>
      </c>
      <c r="E44" s="10" t="s">
        <v>113</v>
      </c>
      <c r="F44" s="10" t="s">
        <v>114</v>
      </c>
      <c r="G44" s="11" t="s">
        <v>62</v>
      </c>
      <c r="H44" s="11">
        <f>G44*0.4</f>
        <v>29.98</v>
      </c>
      <c r="I44" s="11">
        <v>81.88</v>
      </c>
      <c r="J44" s="11">
        <f>I44*0.6</f>
        <v>49.128</v>
      </c>
      <c r="K44" s="11">
        <f>H44+J44</f>
        <v>79.108</v>
      </c>
      <c r="L44" s="10">
        <f t="array" ref="L44">SUMPRODUCT((E44=$E$3:$E$207)*(K44&lt;$K$3:$K$207))+1</f>
        <v>9</v>
      </c>
    </row>
    <row r="45" ht="24" customHeight="1" spans="1:12">
      <c r="A45" s="10">
        <v>43</v>
      </c>
      <c r="B45" s="10" t="s">
        <v>136</v>
      </c>
      <c r="C45" s="10" t="s">
        <v>14</v>
      </c>
      <c r="D45" s="10" t="s">
        <v>137</v>
      </c>
      <c r="E45" s="10" t="s">
        <v>113</v>
      </c>
      <c r="F45" s="10" t="s">
        <v>114</v>
      </c>
      <c r="G45" s="11" t="s">
        <v>62</v>
      </c>
      <c r="H45" s="11">
        <f>G45*0.4</f>
        <v>29.98</v>
      </c>
      <c r="I45" s="11">
        <v>81.38</v>
      </c>
      <c r="J45" s="11">
        <f>I45*0.6</f>
        <v>48.828</v>
      </c>
      <c r="K45" s="11">
        <f>H45+J45</f>
        <v>78.808</v>
      </c>
      <c r="L45" s="10">
        <f t="array" ref="L45">SUMPRODUCT((E45=$E$3:$E$207)*(K45&lt;$K$3:$K$207))+1</f>
        <v>10</v>
      </c>
    </row>
    <row r="46" ht="24" customHeight="1" spans="1:12">
      <c r="A46" s="10">
        <v>44</v>
      </c>
      <c r="B46" s="10" t="s">
        <v>138</v>
      </c>
      <c r="C46" s="10" t="s">
        <v>14</v>
      </c>
      <c r="D46" s="10" t="s">
        <v>139</v>
      </c>
      <c r="E46" s="10" t="s">
        <v>113</v>
      </c>
      <c r="F46" s="10" t="s">
        <v>114</v>
      </c>
      <c r="G46" s="11" t="s">
        <v>140</v>
      </c>
      <c r="H46" s="11">
        <f>G46*0.4</f>
        <v>30.04</v>
      </c>
      <c r="I46" s="11">
        <v>80.54</v>
      </c>
      <c r="J46" s="11">
        <f>I46*0.6</f>
        <v>48.324</v>
      </c>
      <c r="K46" s="11">
        <f>H46+J46</f>
        <v>78.364</v>
      </c>
      <c r="L46" s="10">
        <f t="array" ref="L46">SUMPRODUCT((E46=$E$3:$E$207)*(K46&lt;$K$3:$K$207))+1</f>
        <v>11</v>
      </c>
    </row>
    <row r="47" ht="24" customHeight="1" spans="1:12">
      <c r="A47" s="10">
        <v>45</v>
      </c>
      <c r="B47" s="10" t="s">
        <v>141</v>
      </c>
      <c r="C47" s="10" t="s">
        <v>14</v>
      </c>
      <c r="D47" s="10" t="s">
        <v>142</v>
      </c>
      <c r="E47" s="10" t="s">
        <v>113</v>
      </c>
      <c r="F47" s="10" t="s">
        <v>114</v>
      </c>
      <c r="G47" s="11" t="s">
        <v>143</v>
      </c>
      <c r="H47" s="11">
        <f>G47*0.4</f>
        <v>30.08</v>
      </c>
      <c r="I47" s="11">
        <v>80.24</v>
      </c>
      <c r="J47" s="11">
        <f>I47*0.6</f>
        <v>48.144</v>
      </c>
      <c r="K47" s="11">
        <f>H47+J47</f>
        <v>78.224</v>
      </c>
      <c r="L47" s="10">
        <f t="array" ref="L47">SUMPRODUCT((E47=$E$3:$E$207)*(K47&lt;$K$3:$K$207))+1</f>
        <v>12</v>
      </c>
    </row>
    <row r="48" ht="24" customHeight="1" spans="1:12">
      <c r="A48" s="10">
        <v>46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 t="s">
        <v>148</v>
      </c>
      <c r="G48" s="11" t="s">
        <v>149</v>
      </c>
      <c r="H48" s="11">
        <f>G48*0.4</f>
        <v>28.26</v>
      </c>
      <c r="I48" s="11">
        <v>83.2</v>
      </c>
      <c r="J48" s="11">
        <f>I48*0.6</f>
        <v>49.92</v>
      </c>
      <c r="K48" s="11">
        <f>H48+J48</f>
        <v>78.18</v>
      </c>
      <c r="L48" s="10">
        <f t="array" ref="L48">SUMPRODUCT((E48=$E$3:$E$207)*(K48&lt;$K$3:$K$207))+1</f>
        <v>1</v>
      </c>
    </row>
    <row r="49" ht="24" customHeight="1" spans="1:12">
      <c r="A49" s="10">
        <v>47</v>
      </c>
      <c r="B49" s="10" t="s">
        <v>150</v>
      </c>
      <c r="C49" s="10" t="s">
        <v>14</v>
      </c>
      <c r="D49" s="10" t="s">
        <v>151</v>
      </c>
      <c r="E49" s="10" t="s">
        <v>147</v>
      </c>
      <c r="F49" s="10" t="s">
        <v>148</v>
      </c>
      <c r="G49" s="11" t="s">
        <v>152</v>
      </c>
      <c r="H49" s="11">
        <f>G49*0.4</f>
        <v>26.72</v>
      </c>
      <c r="I49" s="11">
        <v>82.3</v>
      </c>
      <c r="J49" s="11">
        <f>I49*0.6</f>
        <v>49.38</v>
      </c>
      <c r="K49" s="11">
        <f>H49+J49</f>
        <v>76.1</v>
      </c>
      <c r="L49" s="10">
        <f t="array" ref="L49">SUMPRODUCT((E49=$E$3:$E$207)*(K49&lt;$K$3:$K$207))+1</f>
        <v>2</v>
      </c>
    </row>
    <row r="50" ht="24" customHeight="1" spans="1:12">
      <c r="A50" s="10">
        <v>48</v>
      </c>
      <c r="B50" s="10" t="s">
        <v>153</v>
      </c>
      <c r="C50" s="10" t="s">
        <v>145</v>
      </c>
      <c r="D50" s="10" t="s">
        <v>154</v>
      </c>
      <c r="E50" s="10" t="s">
        <v>147</v>
      </c>
      <c r="F50" s="10" t="s">
        <v>148</v>
      </c>
      <c r="G50" s="11" t="s">
        <v>155</v>
      </c>
      <c r="H50" s="11">
        <f>G50*0.4</f>
        <v>24.3</v>
      </c>
      <c r="I50" s="11">
        <v>81.82</v>
      </c>
      <c r="J50" s="11">
        <f>I50*0.6</f>
        <v>49.092</v>
      </c>
      <c r="K50" s="11">
        <f>H50+J50</f>
        <v>73.392</v>
      </c>
      <c r="L50" s="10">
        <f t="array" ref="L50">SUMPRODUCT((E50=$E$3:$E$207)*(K50&lt;$K$3:$K$207))+1</f>
        <v>3</v>
      </c>
    </row>
    <row r="51" ht="24" customHeight="1" spans="1:12">
      <c r="A51" s="10">
        <v>49</v>
      </c>
      <c r="B51" s="10" t="s">
        <v>156</v>
      </c>
      <c r="C51" s="10" t="s">
        <v>14</v>
      </c>
      <c r="D51" s="10" t="s">
        <v>157</v>
      </c>
      <c r="E51" s="10" t="s">
        <v>158</v>
      </c>
      <c r="F51" s="10" t="s">
        <v>159</v>
      </c>
      <c r="G51" s="11" t="s">
        <v>160</v>
      </c>
      <c r="H51" s="11">
        <f>G51*0.4</f>
        <v>34.98</v>
      </c>
      <c r="I51" s="11">
        <v>82.44</v>
      </c>
      <c r="J51" s="11">
        <f>I51*0.6</f>
        <v>49.464</v>
      </c>
      <c r="K51" s="11">
        <f>H51+J51</f>
        <v>84.444</v>
      </c>
      <c r="L51" s="10">
        <f t="array" ref="L51">SUMPRODUCT((E51=$E$3:$E$207)*(K51&lt;$K$3:$K$207))+1</f>
        <v>1</v>
      </c>
    </row>
    <row r="52" ht="24" customHeight="1" spans="1:12">
      <c r="A52" s="10">
        <v>50</v>
      </c>
      <c r="B52" s="10" t="s">
        <v>161</v>
      </c>
      <c r="C52" s="10" t="s">
        <v>14</v>
      </c>
      <c r="D52" s="10" t="s">
        <v>162</v>
      </c>
      <c r="E52" s="10" t="s">
        <v>158</v>
      </c>
      <c r="F52" s="10" t="s">
        <v>159</v>
      </c>
      <c r="G52" s="11" t="s">
        <v>163</v>
      </c>
      <c r="H52" s="11">
        <f>G52*0.4</f>
        <v>33.12</v>
      </c>
      <c r="I52" s="11">
        <v>82.86</v>
      </c>
      <c r="J52" s="11">
        <f>I52*0.6</f>
        <v>49.716</v>
      </c>
      <c r="K52" s="11">
        <f>H52+J52</f>
        <v>82.836</v>
      </c>
      <c r="L52" s="10">
        <f t="array" ref="L52">SUMPRODUCT((E52=$E$3:$E$207)*(K52&lt;$K$3:$K$207))+1</f>
        <v>2</v>
      </c>
    </row>
    <row r="53" ht="24" customHeight="1" spans="1:12">
      <c r="A53" s="10">
        <v>51</v>
      </c>
      <c r="B53" s="10" t="s">
        <v>164</v>
      </c>
      <c r="C53" s="10" t="s">
        <v>14</v>
      </c>
      <c r="D53" s="10" t="s">
        <v>165</v>
      </c>
      <c r="E53" s="10" t="s">
        <v>158</v>
      </c>
      <c r="F53" s="10" t="s">
        <v>159</v>
      </c>
      <c r="G53" s="11" t="s">
        <v>163</v>
      </c>
      <c r="H53" s="11">
        <f>G53*0.4</f>
        <v>33.12</v>
      </c>
      <c r="I53" s="11">
        <v>82.7</v>
      </c>
      <c r="J53" s="11">
        <f>I53*0.6</f>
        <v>49.62</v>
      </c>
      <c r="K53" s="11">
        <f>H53+J53</f>
        <v>82.74</v>
      </c>
      <c r="L53" s="10">
        <f t="array" ref="L53">SUMPRODUCT((E53=$E$3:$E$207)*(K53&lt;$K$3:$K$207))+1</f>
        <v>3</v>
      </c>
    </row>
    <row r="54" ht="24" customHeight="1" spans="1:12">
      <c r="A54" s="10">
        <v>52</v>
      </c>
      <c r="B54" s="10" t="s">
        <v>166</v>
      </c>
      <c r="C54" s="10" t="s">
        <v>14</v>
      </c>
      <c r="D54" s="10" t="s">
        <v>167</v>
      </c>
      <c r="E54" s="10" t="s">
        <v>158</v>
      </c>
      <c r="F54" s="10" t="s">
        <v>159</v>
      </c>
      <c r="G54" s="11" t="s">
        <v>168</v>
      </c>
      <c r="H54" s="11">
        <f>G54*0.4</f>
        <v>32.46</v>
      </c>
      <c r="I54" s="11">
        <v>83.48</v>
      </c>
      <c r="J54" s="11">
        <f>I54*0.6</f>
        <v>50.088</v>
      </c>
      <c r="K54" s="11">
        <f>H54+J54</f>
        <v>82.548</v>
      </c>
      <c r="L54" s="10">
        <f t="array" ref="L54">SUMPRODUCT((E54=$E$3:$E$207)*(K54&lt;$K$3:$K$207))+1</f>
        <v>4</v>
      </c>
    </row>
    <row r="55" customFormat="1" ht="24" customHeight="1" spans="1:12">
      <c r="A55" s="10">
        <v>53</v>
      </c>
      <c r="B55" s="10" t="s">
        <v>169</v>
      </c>
      <c r="C55" s="10" t="s">
        <v>14</v>
      </c>
      <c r="D55" s="10" t="s">
        <v>170</v>
      </c>
      <c r="E55" s="10" t="s">
        <v>158</v>
      </c>
      <c r="F55" s="10" t="s">
        <v>159</v>
      </c>
      <c r="G55" s="11" t="s">
        <v>27</v>
      </c>
      <c r="H55" s="11">
        <f>G55*0.4</f>
        <v>31.58</v>
      </c>
      <c r="I55" s="11">
        <v>84.08</v>
      </c>
      <c r="J55" s="11">
        <f>I55*0.6</f>
        <v>50.448</v>
      </c>
      <c r="K55" s="11">
        <f>H55+J55</f>
        <v>82.028</v>
      </c>
      <c r="L55" s="10">
        <f t="array" ref="L55">SUMPRODUCT((E55=$E$3:$E$207)*(K55&lt;$K$3:$K$207))+1</f>
        <v>5</v>
      </c>
    </row>
    <row r="56" customFormat="1" ht="24" customHeight="1" spans="1:12">
      <c r="A56" s="10">
        <v>54</v>
      </c>
      <c r="B56" s="10" t="s">
        <v>171</v>
      </c>
      <c r="C56" s="10" t="s">
        <v>14</v>
      </c>
      <c r="D56" s="10" t="s">
        <v>172</v>
      </c>
      <c r="E56" s="10" t="s">
        <v>158</v>
      </c>
      <c r="F56" s="10" t="s">
        <v>159</v>
      </c>
      <c r="G56" s="11" t="s">
        <v>173</v>
      </c>
      <c r="H56" s="11">
        <f>G56*0.4</f>
        <v>31.92</v>
      </c>
      <c r="I56" s="11">
        <v>83.5</v>
      </c>
      <c r="J56" s="11">
        <f>I56*0.6</f>
        <v>50.1</v>
      </c>
      <c r="K56" s="11">
        <f>H56+J56</f>
        <v>82.02</v>
      </c>
      <c r="L56" s="10">
        <f t="array" ref="L56">SUMPRODUCT((E56=$E$3:$E$207)*(K56&lt;$K$3:$K$207))+1</f>
        <v>6</v>
      </c>
    </row>
    <row r="57" customFormat="1" ht="24" customHeight="1" spans="1:12">
      <c r="A57" s="10">
        <v>55</v>
      </c>
      <c r="B57" s="10" t="s">
        <v>174</v>
      </c>
      <c r="C57" s="10" t="s">
        <v>14</v>
      </c>
      <c r="D57" s="10" t="s">
        <v>175</v>
      </c>
      <c r="E57" s="10" t="s">
        <v>158</v>
      </c>
      <c r="F57" s="10" t="s">
        <v>159</v>
      </c>
      <c r="G57" s="11" t="s">
        <v>176</v>
      </c>
      <c r="H57" s="11">
        <f>G57*0.4</f>
        <v>32.02</v>
      </c>
      <c r="I57" s="11">
        <v>83.22</v>
      </c>
      <c r="J57" s="11">
        <f>I57*0.6</f>
        <v>49.932</v>
      </c>
      <c r="K57" s="11">
        <f>H57+J57</f>
        <v>81.952</v>
      </c>
      <c r="L57" s="10">
        <f t="array" ref="L57">SUMPRODUCT((E57=$E$3:$E$207)*(K57&lt;$K$3:$K$207))+1</f>
        <v>7</v>
      </c>
    </row>
    <row r="58" customFormat="1" ht="24" customHeight="1" spans="1:12">
      <c r="A58" s="10">
        <v>56</v>
      </c>
      <c r="B58" s="10" t="s">
        <v>177</v>
      </c>
      <c r="C58" s="10" t="s">
        <v>14</v>
      </c>
      <c r="D58" s="10" t="s">
        <v>178</v>
      </c>
      <c r="E58" s="10" t="s">
        <v>158</v>
      </c>
      <c r="F58" s="10" t="s">
        <v>159</v>
      </c>
      <c r="G58" s="11" t="s">
        <v>168</v>
      </c>
      <c r="H58" s="11">
        <f>G58*0.4</f>
        <v>32.46</v>
      </c>
      <c r="I58" s="11">
        <v>82.14</v>
      </c>
      <c r="J58" s="11">
        <f>I58*0.6</f>
        <v>49.284</v>
      </c>
      <c r="K58" s="11">
        <f>H58+J58</f>
        <v>81.744</v>
      </c>
      <c r="L58" s="10">
        <f t="array" ref="L58">SUMPRODUCT((E58=$E$3:$E$207)*(K58&lt;$K$3:$K$207))+1</f>
        <v>8</v>
      </c>
    </row>
    <row r="59" customFormat="1" ht="24" customHeight="1" spans="1:12">
      <c r="A59" s="10">
        <v>57</v>
      </c>
      <c r="B59" s="10" t="s">
        <v>179</v>
      </c>
      <c r="C59" s="10" t="s">
        <v>14</v>
      </c>
      <c r="D59" s="10" t="s">
        <v>180</v>
      </c>
      <c r="E59" s="10" t="s">
        <v>158</v>
      </c>
      <c r="F59" s="10" t="s">
        <v>159</v>
      </c>
      <c r="G59" s="11" t="s">
        <v>181</v>
      </c>
      <c r="H59" s="11">
        <f>G59*0.4</f>
        <v>32.3</v>
      </c>
      <c r="I59" s="11">
        <v>82.04</v>
      </c>
      <c r="J59" s="11">
        <f>I59*0.6</f>
        <v>49.224</v>
      </c>
      <c r="K59" s="11">
        <f>H59+J59</f>
        <v>81.524</v>
      </c>
      <c r="L59" s="10">
        <f t="array" ref="L59">SUMPRODUCT((E59=$E$3:$E$207)*(K59&lt;$K$3:$K$207))+1</f>
        <v>9</v>
      </c>
    </row>
    <row r="60" customFormat="1" ht="24" customHeight="1" spans="1:12">
      <c r="A60" s="10">
        <v>58</v>
      </c>
      <c r="B60" s="10" t="s">
        <v>182</v>
      </c>
      <c r="C60" s="10" t="s">
        <v>14</v>
      </c>
      <c r="D60" s="10" t="s">
        <v>183</v>
      </c>
      <c r="E60" s="10" t="s">
        <v>158</v>
      </c>
      <c r="F60" s="10" t="s">
        <v>159</v>
      </c>
      <c r="G60" s="11" t="s">
        <v>18</v>
      </c>
      <c r="H60" s="11">
        <f>G60*0.4</f>
        <v>32.18</v>
      </c>
      <c r="I60" s="11">
        <v>81.96</v>
      </c>
      <c r="J60" s="11">
        <f>I60*0.6</f>
        <v>49.176</v>
      </c>
      <c r="K60" s="11">
        <f>H60+J60</f>
        <v>81.356</v>
      </c>
      <c r="L60" s="10">
        <f t="array" ref="L60">SUMPRODUCT((E60=$E$3:$E$207)*(K60&lt;$K$3:$K$207))+1</f>
        <v>10</v>
      </c>
    </row>
    <row r="61" customFormat="1" ht="24" customHeight="1" spans="1:12">
      <c r="A61" s="10">
        <v>59</v>
      </c>
      <c r="B61" s="10" t="s">
        <v>184</v>
      </c>
      <c r="C61" s="10" t="s">
        <v>14</v>
      </c>
      <c r="D61" s="10" t="s">
        <v>185</v>
      </c>
      <c r="E61" s="10" t="s">
        <v>158</v>
      </c>
      <c r="F61" s="10" t="s">
        <v>159</v>
      </c>
      <c r="G61" s="11" t="s">
        <v>186</v>
      </c>
      <c r="H61" s="11">
        <f>G61*0.4</f>
        <v>31.78</v>
      </c>
      <c r="I61" s="11">
        <v>82.46</v>
      </c>
      <c r="J61" s="11">
        <f>I61*0.6</f>
        <v>49.476</v>
      </c>
      <c r="K61" s="11">
        <f>H61+J61</f>
        <v>81.256</v>
      </c>
      <c r="L61" s="10">
        <f t="array" ref="L61">SUMPRODUCT((E61=$E$3:$E$207)*(K61&lt;$K$3:$K$207))+1</f>
        <v>11</v>
      </c>
    </row>
    <row r="62" customFormat="1" ht="24" customHeight="1" spans="1:12">
      <c r="A62" s="10">
        <v>60</v>
      </c>
      <c r="B62" s="10" t="s">
        <v>187</v>
      </c>
      <c r="C62" s="10" t="s">
        <v>14</v>
      </c>
      <c r="D62" s="10" t="s">
        <v>188</v>
      </c>
      <c r="E62" s="10" t="s">
        <v>158</v>
      </c>
      <c r="F62" s="10" t="s">
        <v>159</v>
      </c>
      <c r="G62" s="11" t="s">
        <v>189</v>
      </c>
      <c r="H62" s="11">
        <f>G62*0.4</f>
        <v>32.08</v>
      </c>
      <c r="I62" s="11">
        <v>81.88</v>
      </c>
      <c r="J62" s="11">
        <f>I62*0.6</f>
        <v>49.128</v>
      </c>
      <c r="K62" s="11">
        <f>H62+J62</f>
        <v>81.208</v>
      </c>
      <c r="L62" s="10">
        <f t="array" ref="L62">SUMPRODUCT((E62=$E$3:$E$207)*(K62&lt;$K$3:$K$207))+1</f>
        <v>12</v>
      </c>
    </row>
    <row r="63" customFormat="1" ht="24" customHeight="1" spans="1:12">
      <c r="A63" s="10">
        <v>61</v>
      </c>
      <c r="B63" s="10" t="s">
        <v>190</v>
      </c>
      <c r="C63" s="10" t="s">
        <v>14</v>
      </c>
      <c r="D63" s="10" t="s">
        <v>191</v>
      </c>
      <c r="E63" s="10" t="s">
        <v>158</v>
      </c>
      <c r="F63" s="10" t="s">
        <v>159</v>
      </c>
      <c r="G63" s="11" t="s">
        <v>181</v>
      </c>
      <c r="H63" s="11">
        <f>G63*0.4</f>
        <v>32.3</v>
      </c>
      <c r="I63" s="11">
        <v>81.34</v>
      </c>
      <c r="J63" s="11">
        <f>I63*0.6</f>
        <v>48.804</v>
      </c>
      <c r="K63" s="11">
        <f>H63+J63</f>
        <v>81.104</v>
      </c>
      <c r="L63" s="10">
        <f t="array" ref="L63">SUMPRODUCT((E63=$E$3:$E$207)*(K63&lt;$K$3:$K$207))+1</f>
        <v>13</v>
      </c>
    </row>
    <row r="64" customFormat="1" ht="24" customHeight="1" spans="1:12">
      <c r="A64" s="10">
        <v>62</v>
      </c>
      <c r="B64" s="10" t="s">
        <v>192</v>
      </c>
      <c r="C64" s="10" t="s">
        <v>14</v>
      </c>
      <c r="D64" s="10" t="s">
        <v>193</v>
      </c>
      <c r="E64" s="10" t="s">
        <v>158</v>
      </c>
      <c r="F64" s="10" t="s">
        <v>159</v>
      </c>
      <c r="G64" s="11" t="s">
        <v>194</v>
      </c>
      <c r="H64" s="11">
        <f>G64*0.4</f>
        <v>33.44</v>
      </c>
      <c r="I64" s="11">
        <v>79.06</v>
      </c>
      <c r="J64" s="11">
        <f>I64*0.6</f>
        <v>47.436</v>
      </c>
      <c r="K64" s="11">
        <f>H64+J64</f>
        <v>80.876</v>
      </c>
      <c r="L64" s="10">
        <f t="array" ref="L64">SUMPRODUCT((E64=$E$3:$E$207)*(K64&lt;$K$3:$K$207))+1</f>
        <v>14</v>
      </c>
    </row>
    <row r="65" customFormat="1" ht="24" customHeight="1" spans="1:12">
      <c r="A65" s="10">
        <v>63</v>
      </c>
      <c r="B65" s="10" t="s">
        <v>195</v>
      </c>
      <c r="C65" s="10" t="s">
        <v>14</v>
      </c>
      <c r="D65" s="10" t="s">
        <v>196</v>
      </c>
      <c r="E65" s="10" t="s">
        <v>158</v>
      </c>
      <c r="F65" s="10" t="s">
        <v>159</v>
      </c>
      <c r="G65" s="11" t="s">
        <v>197</v>
      </c>
      <c r="H65" s="11">
        <f>G65*0.4</f>
        <v>30.86</v>
      </c>
      <c r="I65" s="11">
        <v>82.96</v>
      </c>
      <c r="J65" s="11">
        <f>I65*0.6</f>
        <v>49.776</v>
      </c>
      <c r="K65" s="11">
        <f>H65+J65</f>
        <v>80.636</v>
      </c>
      <c r="L65" s="10">
        <f t="array" ref="L65">SUMPRODUCT((E65=$E$3:$E$207)*(K65&lt;$K$3:$K$207))+1</f>
        <v>15</v>
      </c>
    </row>
    <row r="66" customFormat="1" ht="24" customHeight="1" spans="1:12">
      <c r="A66" s="10">
        <v>64</v>
      </c>
      <c r="B66" s="10" t="s">
        <v>198</v>
      </c>
      <c r="C66" s="10" t="s">
        <v>14</v>
      </c>
      <c r="D66" s="10" t="s">
        <v>199</v>
      </c>
      <c r="E66" s="10" t="s">
        <v>158</v>
      </c>
      <c r="F66" s="10" t="s">
        <v>159</v>
      </c>
      <c r="G66" s="11" t="s">
        <v>200</v>
      </c>
      <c r="H66" s="11">
        <f>G66*0.4</f>
        <v>31.7</v>
      </c>
      <c r="I66" s="11">
        <v>81.5</v>
      </c>
      <c r="J66" s="11">
        <f>I66*0.6</f>
        <v>48.9</v>
      </c>
      <c r="K66" s="11">
        <f>H66+J66</f>
        <v>80.6</v>
      </c>
      <c r="L66" s="10">
        <f t="array" ref="L66">SUMPRODUCT((E66=$E$3:$E$207)*(K66&lt;$K$3:$K$207))+1</f>
        <v>16</v>
      </c>
    </row>
    <row r="67" customFormat="1" ht="24" customHeight="1" spans="1:12">
      <c r="A67" s="10">
        <v>65</v>
      </c>
      <c r="B67" s="10" t="s">
        <v>201</v>
      </c>
      <c r="C67" s="10" t="s">
        <v>14</v>
      </c>
      <c r="D67" s="10" t="s">
        <v>202</v>
      </c>
      <c r="E67" s="10" t="s">
        <v>158</v>
      </c>
      <c r="F67" s="10" t="s">
        <v>159</v>
      </c>
      <c r="G67" s="11" t="s">
        <v>203</v>
      </c>
      <c r="H67" s="11">
        <f>G67*0.4</f>
        <v>30.96</v>
      </c>
      <c r="I67" s="11">
        <v>82.5</v>
      </c>
      <c r="J67" s="11">
        <f>I67*0.6</f>
        <v>49.5</v>
      </c>
      <c r="K67" s="11">
        <f>H67+J67</f>
        <v>80.46</v>
      </c>
      <c r="L67" s="10">
        <f t="array" ref="L67">SUMPRODUCT((E67=$E$3:$E$207)*(K67&lt;$K$3:$K$207))+1</f>
        <v>17</v>
      </c>
    </row>
    <row r="68" customFormat="1" ht="24" customHeight="1" spans="1:12">
      <c r="A68" s="10">
        <v>66</v>
      </c>
      <c r="B68" s="10" t="s">
        <v>204</v>
      </c>
      <c r="C68" s="10" t="s">
        <v>14</v>
      </c>
      <c r="D68" s="10" t="s">
        <v>205</v>
      </c>
      <c r="E68" s="10" t="s">
        <v>158</v>
      </c>
      <c r="F68" s="10" t="s">
        <v>159</v>
      </c>
      <c r="G68" s="11" t="s">
        <v>197</v>
      </c>
      <c r="H68" s="11">
        <f>G68*0.4</f>
        <v>30.86</v>
      </c>
      <c r="I68" s="11">
        <v>81.9</v>
      </c>
      <c r="J68" s="11">
        <f>I68*0.6</f>
        <v>49.14</v>
      </c>
      <c r="K68" s="11">
        <f>H68+J68</f>
        <v>80</v>
      </c>
      <c r="L68" s="10">
        <f t="array" ref="L68">SUMPRODUCT((E68=$E$3:$E$207)*(K68&lt;$K$3:$K$207))+1</f>
        <v>18</v>
      </c>
    </row>
    <row r="69" ht="24" customHeight="1" spans="1:12">
      <c r="A69" s="10">
        <v>67</v>
      </c>
      <c r="B69" s="10" t="s">
        <v>206</v>
      </c>
      <c r="C69" s="10" t="s">
        <v>14</v>
      </c>
      <c r="D69" s="10" t="s">
        <v>207</v>
      </c>
      <c r="E69" s="10" t="s">
        <v>158</v>
      </c>
      <c r="F69" s="10" t="s">
        <v>159</v>
      </c>
      <c r="G69" s="11" t="s">
        <v>208</v>
      </c>
      <c r="H69" s="11">
        <f>G69*0.4</f>
        <v>31.16</v>
      </c>
      <c r="I69" s="11">
        <v>81.36</v>
      </c>
      <c r="J69" s="11">
        <f>I69*0.6</f>
        <v>48.816</v>
      </c>
      <c r="K69" s="11">
        <f>H69+J69</f>
        <v>79.976</v>
      </c>
      <c r="L69" s="10">
        <f t="array" ref="L69">SUMPRODUCT((E69=$E$3:$E$207)*(K69&lt;$K$3:$K$207))+1</f>
        <v>19</v>
      </c>
    </row>
    <row r="70" ht="24" customHeight="1" spans="1:12">
      <c r="A70" s="10">
        <v>68</v>
      </c>
      <c r="B70" s="10" t="s">
        <v>209</v>
      </c>
      <c r="C70" s="10" t="s">
        <v>14</v>
      </c>
      <c r="D70" s="10" t="s">
        <v>210</v>
      </c>
      <c r="E70" s="10" t="s">
        <v>158</v>
      </c>
      <c r="F70" s="10" t="s">
        <v>159</v>
      </c>
      <c r="G70" s="11" t="s">
        <v>211</v>
      </c>
      <c r="H70" s="11">
        <f>G70*0.4</f>
        <v>31.12</v>
      </c>
      <c r="I70" s="11">
        <v>80.76</v>
      </c>
      <c r="J70" s="11">
        <f>I70*0.6</f>
        <v>48.456</v>
      </c>
      <c r="K70" s="11">
        <f>H70+J70</f>
        <v>79.576</v>
      </c>
      <c r="L70" s="10">
        <f t="array" ref="L70">SUMPRODUCT((E70=$E$3:$E$207)*(K70&lt;$K$3:$K$207))+1</f>
        <v>20</v>
      </c>
    </row>
    <row r="71" ht="24" customHeight="1" spans="1:12">
      <c r="A71" s="10">
        <v>69</v>
      </c>
      <c r="B71" s="10" t="s">
        <v>212</v>
      </c>
      <c r="C71" s="10" t="s">
        <v>14</v>
      </c>
      <c r="D71" s="10" t="s">
        <v>213</v>
      </c>
      <c r="E71" s="10" t="s">
        <v>158</v>
      </c>
      <c r="F71" s="10" t="s">
        <v>159</v>
      </c>
      <c r="G71" s="11" t="s">
        <v>117</v>
      </c>
      <c r="H71" s="11">
        <f>G71*0.4</f>
        <v>31.5</v>
      </c>
      <c r="I71" s="11">
        <v>79.92</v>
      </c>
      <c r="J71" s="11">
        <f>I71*0.6</f>
        <v>47.952</v>
      </c>
      <c r="K71" s="11">
        <f>H71+J71</f>
        <v>79.452</v>
      </c>
      <c r="L71" s="10">
        <f t="array" ref="L71">SUMPRODUCT((E71=$E$3:$E$207)*(K71&lt;$K$3:$K$207))+1</f>
        <v>21</v>
      </c>
    </row>
    <row r="72" ht="24" customHeight="1" spans="1:12">
      <c r="A72" s="10">
        <v>70</v>
      </c>
      <c r="B72" s="10" t="s">
        <v>214</v>
      </c>
      <c r="C72" s="10" t="s">
        <v>14</v>
      </c>
      <c r="D72" s="10" t="s">
        <v>215</v>
      </c>
      <c r="E72" s="10" t="s">
        <v>158</v>
      </c>
      <c r="F72" s="10" t="s">
        <v>159</v>
      </c>
      <c r="G72" s="11" t="s">
        <v>208</v>
      </c>
      <c r="H72" s="11">
        <f>G72*0.4</f>
        <v>31.16</v>
      </c>
      <c r="I72" s="11">
        <v>79.7</v>
      </c>
      <c r="J72" s="11">
        <f>I72*0.6</f>
        <v>47.82</v>
      </c>
      <c r="K72" s="11">
        <f>H72+J72</f>
        <v>78.98</v>
      </c>
      <c r="L72" s="10">
        <f t="array" ref="L72">SUMPRODUCT((E72=$E$3:$E$207)*(K72&lt;$K$3:$K$207))+1</f>
        <v>22</v>
      </c>
    </row>
    <row r="73" ht="24" customHeight="1" spans="1:12">
      <c r="A73" s="10">
        <v>71</v>
      </c>
      <c r="B73" s="10" t="s">
        <v>216</v>
      </c>
      <c r="C73" s="10" t="s">
        <v>14</v>
      </c>
      <c r="D73" s="10" t="s">
        <v>217</v>
      </c>
      <c r="E73" s="10" t="s">
        <v>158</v>
      </c>
      <c r="F73" s="10" t="s">
        <v>159</v>
      </c>
      <c r="G73" s="11" t="s">
        <v>105</v>
      </c>
      <c r="H73" s="11">
        <f>G73*0.4</f>
        <v>30.42</v>
      </c>
      <c r="I73" s="11">
        <v>80.22</v>
      </c>
      <c r="J73" s="11">
        <f>I73*0.6</f>
        <v>48.132</v>
      </c>
      <c r="K73" s="11">
        <f>H73+J73</f>
        <v>78.552</v>
      </c>
      <c r="L73" s="10">
        <f t="array" ref="L73">SUMPRODUCT((E73=$E$3:$E$207)*(K73&lt;$K$3:$K$207))+1</f>
        <v>23</v>
      </c>
    </row>
    <row r="74" ht="24" customHeight="1" spans="1:12">
      <c r="A74" s="10">
        <v>72</v>
      </c>
      <c r="B74" s="10" t="s">
        <v>218</v>
      </c>
      <c r="C74" s="10" t="s">
        <v>14</v>
      </c>
      <c r="D74" s="10" t="s">
        <v>219</v>
      </c>
      <c r="E74" s="10" t="s">
        <v>158</v>
      </c>
      <c r="F74" s="10" t="s">
        <v>159</v>
      </c>
      <c r="G74" s="11" t="s">
        <v>220</v>
      </c>
      <c r="H74" s="11">
        <f>G74*0.4</f>
        <v>31.18</v>
      </c>
      <c r="I74" s="11">
        <v>78.58</v>
      </c>
      <c r="J74" s="11">
        <f>I74*0.6</f>
        <v>47.148</v>
      </c>
      <c r="K74" s="11">
        <f>H74+J74</f>
        <v>78.328</v>
      </c>
      <c r="L74" s="10">
        <f t="array" ref="L74">SUMPRODUCT((E74=$E$3:$E$207)*(K74&lt;$K$3:$K$207))+1</f>
        <v>24</v>
      </c>
    </row>
    <row r="75" ht="24" customHeight="1" spans="1:12">
      <c r="A75" s="10">
        <v>73</v>
      </c>
      <c r="B75" s="10" t="s">
        <v>221</v>
      </c>
      <c r="C75" s="10" t="s">
        <v>14</v>
      </c>
      <c r="D75" s="10" t="s">
        <v>222</v>
      </c>
      <c r="E75" s="10" t="s">
        <v>158</v>
      </c>
      <c r="F75" s="10" t="s">
        <v>159</v>
      </c>
      <c r="G75" s="11" t="s">
        <v>223</v>
      </c>
      <c r="H75" s="11">
        <f>G75*0.4</f>
        <v>30.38</v>
      </c>
      <c r="I75" s="11">
        <v>79.9</v>
      </c>
      <c r="J75" s="11">
        <f>I75*0.6</f>
        <v>47.94</v>
      </c>
      <c r="K75" s="11">
        <f>H75+J75</f>
        <v>78.32</v>
      </c>
      <c r="L75" s="10">
        <f t="array" ref="L75">SUMPRODUCT((E75=$E$3:$E$207)*(K75&lt;$K$3:$K$207))+1</f>
        <v>25</v>
      </c>
    </row>
    <row r="76" ht="24" customHeight="1" spans="1:12">
      <c r="A76" s="10">
        <v>74</v>
      </c>
      <c r="B76" s="10" t="s">
        <v>224</v>
      </c>
      <c r="C76" s="10" t="s">
        <v>14</v>
      </c>
      <c r="D76" s="10" t="s">
        <v>225</v>
      </c>
      <c r="E76" s="10" t="s">
        <v>158</v>
      </c>
      <c r="F76" s="10" t="s">
        <v>159</v>
      </c>
      <c r="G76" s="11" t="s">
        <v>226</v>
      </c>
      <c r="H76" s="11">
        <f>G76*0.4</f>
        <v>31.32</v>
      </c>
      <c r="I76" s="11">
        <v>78</v>
      </c>
      <c r="J76" s="11">
        <f>I76*0.6</f>
        <v>46.8</v>
      </c>
      <c r="K76" s="11">
        <f>H76+J76</f>
        <v>78.12</v>
      </c>
      <c r="L76" s="10">
        <f t="array" ref="L76">SUMPRODUCT((E76=$E$3:$E$207)*(K76&lt;$K$3:$K$207))+1</f>
        <v>26</v>
      </c>
    </row>
    <row r="77" ht="24" customHeight="1" spans="1:12">
      <c r="A77" s="10">
        <v>75</v>
      </c>
      <c r="B77" s="10" t="s">
        <v>227</v>
      </c>
      <c r="C77" s="10" t="s">
        <v>14</v>
      </c>
      <c r="D77" s="10" t="s">
        <v>228</v>
      </c>
      <c r="E77" s="10" t="s">
        <v>158</v>
      </c>
      <c r="F77" s="10" t="s">
        <v>159</v>
      </c>
      <c r="G77" s="11" t="s">
        <v>105</v>
      </c>
      <c r="H77" s="11">
        <f>G77*0.4</f>
        <v>30.42</v>
      </c>
      <c r="I77" s="11">
        <v>78.18</v>
      </c>
      <c r="J77" s="11">
        <f>I77*0.6</f>
        <v>46.908</v>
      </c>
      <c r="K77" s="11">
        <f>H77+J77</f>
        <v>77.328</v>
      </c>
      <c r="L77" s="10">
        <f t="array" ref="L77">SUMPRODUCT((E77=$E$3:$E$207)*(K77&lt;$K$3:$K$207))+1</f>
        <v>27</v>
      </c>
    </row>
    <row r="78" ht="24" customHeight="1" spans="1:12">
      <c r="A78" s="10">
        <v>76</v>
      </c>
      <c r="B78" s="10" t="s">
        <v>229</v>
      </c>
      <c r="C78" s="10" t="s">
        <v>14</v>
      </c>
      <c r="D78" s="10" t="s">
        <v>230</v>
      </c>
      <c r="E78" s="10" t="s">
        <v>158</v>
      </c>
      <c r="F78" s="10" t="s">
        <v>159</v>
      </c>
      <c r="G78" s="11" t="s">
        <v>208</v>
      </c>
      <c r="H78" s="11">
        <f>G78*0.4</f>
        <v>31.16</v>
      </c>
      <c r="I78" s="11">
        <v>75.94</v>
      </c>
      <c r="J78" s="11">
        <f>I78*0.6</f>
        <v>45.564</v>
      </c>
      <c r="K78" s="11">
        <f>H78+J78</f>
        <v>76.724</v>
      </c>
      <c r="L78" s="10">
        <f t="array" ref="L78">SUMPRODUCT((E78=$E$3:$E$207)*(K78&lt;$K$3:$K$207))+1</f>
        <v>28</v>
      </c>
    </row>
    <row r="79" ht="24" customHeight="1" spans="1:12">
      <c r="A79" s="10">
        <v>77</v>
      </c>
      <c r="B79" s="10" t="s">
        <v>231</v>
      </c>
      <c r="C79" s="10" t="s">
        <v>145</v>
      </c>
      <c r="D79" s="10" t="s">
        <v>232</v>
      </c>
      <c r="E79" s="10" t="s">
        <v>158</v>
      </c>
      <c r="F79" s="10" t="s">
        <v>159</v>
      </c>
      <c r="G79" s="11" t="s">
        <v>68</v>
      </c>
      <c r="H79" s="11">
        <f>G79*0.4</f>
        <v>30.54</v>
      </c>
      <c r="I79" s="11">
        <v>74.9</v>
      </c>
      <c r="J79" s="11">
        <f>I79*0.6</f>
        <v>44.94</v>
      </c>
      <c r="K79" s="11">
        <f>H79+J79</f>
        <v>75.48</v>
      </c>
      <c r="L79" s="10">
        <f t="array" ref="L79">SUMPRODUCT((E79=$E$3:$E$207)*(K79&lt;$K$3:$K$207))+1</f>
        <v>29</v>
      </c>
    </row>
    <row r="80" ht="24" customHeight="1" spans="1:12">
      <c r="A80" s="10">
        <v>78</v>
      </c>
      <c r="B80" s="10" t="s">
        <v>233</v>
      </c>
      <c r="C80" s="10" t="s">
        <v>14</v>
      </c>
      <c r="D80" s="10" t="s">
        <v>234</v>
      </c>
      <c r="E80" s="10" t="s">
        <v>158</v>
      </c>
      <c r="F80" s="10" t="s">
        <v>159</v>
      </c>
      <c r="G80" s="11" t="s">
        <v>21</v>
      </c>
      <c r="H80" s="11">
        <f>G80*0.4</f>
        <v>31.48</v>
      </c>
      <c r="I80" s="11">
        <v>0</v>
      </c>
      <c r="J80" s="11">
        <f>I80*0.6</f>
        <v>0</v>
      </c>
      <c r="K80" s="11">
        <f>H80+J80</f>
        <v>31.48</v>
      </c>
      <c r="L80" s="10">
        <f t="array" ref="L80">SUMPRODUCT((E80=$E$3:$E$207)*(K80&lt;$K$3:$K$207))+1</f>
        <v>30</v>
      </c>
    </row>
    <row r="81" ht="24" customHeight="1" spans="1:12">
      <c r="A81" s="10">
        <v>79</v>
      </c>
      <c r="B81" s="10" t="s">
        <v>235</v>
      </c>
      <c r="C81" s="10" t="s">
        <v>14</v>
      </c>
      <c r="D81" s="10" t="s">
        <v>236</v>
      </c>
      <c r="E81" s="10" t="s">
        <v>237</v>
      </c>
      <c r="F81" s="10" t="s">
        <v>238</v>
      </c>
      <c r="G81" s="11" t="s">
        <v>239</v>
      </c>
      <c r="H81" s="11">
        <f>G81*0.4</f>
        <v>34.12</v>
      </c>
      <c r="I81" s="11">
        <v>82.66</v>
      </c>
      <c r="J81" s="11">
        <f>I81*0.6</f>
        <v>49.596</v>
      </c>
      <c r="K81" s="11">
        <f>H81+J81</f>
        <v>83.716</v>
      </c>
      <c r="L81" s="10">
        <f t="array" ref="L81">SUMPRODUCT((E81=$E$3:$E$207)*(K81&lt;$K$3:$K$207))+1</f>
        <v>1</v>
      </c>
    </row>
    <row r="82" ht="24" customHeight="1" spans="1:12">
      <c r="A82" s="10">
        <v>80</v>
      </c>
      <c r="B82" s="10" t="s">
        <v>240</v>
      </c>
      <c r="C82" s="10" t="s">
        <v>14</v>
      </c>
      <c r="D82" s="10" t="s">
        <v>241</v>
      </c>
      <c r="E82" s="10" t="s">
        <v>237</v>
      </c>
      <c r="F82" s="10" t="s">
        <v>238</v>
      </c>
      <c r="G82" s="11" t="s">
        <v>242</v>
      </c>
      <c r="H82" s="11">
        <f>G82*0.4</f>
        <v>32.96</v>
      </c>
      <c r="I82" s="11">
        <v>82.68</v>
      </c>
      <c r="J82" s="11">
        <f>I82*0.6</f>
        <v>49.608</v>
      </c>
      <c r="K82" s="11">
        <f>H82+J82</f>
        <v>82.568</v>
      </c>
      <c r="L82" s="10">
        <f t="array" ref="L82">SUMPRODUCT((E82=$E$3:$E$207)*(K82&lt;$K$3:$K$207))+1</f>
        <v>2</v>
      </c>
    </row>
    <row r="83" ht="24" customHeight="1" spans="1:12">
      <c r="A83" s="10">
        <v>81</v>
      </c>
      <c r="B83" s="10" t="s">
        <v>243</v>
      </c>
      <c r="C83" s="10" t="s">
        <v>14</v>
      </c>
      <c r="D83" s="10" t="s">
        <v>244</v>
      </c>
      <c r="E83" s="10" t="s">
        <v>237</v>
      </c>
      <c r="F83" s="10" t="s">
        <v>238</v>
      </c>
      <c r="G83" s="11" t="s">
        <v>245</v>
      </c>
      <c r="H83" s="11">
        <f>G83*0.4</f>
        <v>32.62</v>
      </c>
      <c r="I83" s="11">
        <v>83.1</v>
      </c>
      <c r="J83" s="11">
        <f>I83*0.6</f>
        <v>49.86</v>
      </c>
      <c r="K83" s="11">
        <f>H83+J83</f>
        <v>82.48</v>
      </c>
      <c r="L83" s="10">
        <f t="array" ref="L83">SUMPRODUCT((E83=$E$3:$E$207)*(K83&lt;$K$3:$K$207))+1</f>
        <v>3</v>
      </c>
    </row>
    <row r="84" ht="24" customHeight="1" spans="1:12">
      <c r="A84" s="10">
        <v>82</v>
      </c>
      <c r="B84" s="10" t="s">
        <v>246</v>
      </c>
      <c r="C84" s="10" t="s">
        <v>14</v>
      </c>
      <c r="D84" s="10" t="s">
        <v>247</v>
      </c>
      <c r="E84" s="10" t="s">
        <v>237</v>
      </c>
      <c r="F84" s="10" t="s">
        <v>238</v>
      </c>
      <c r="G84" s="11" t="s">
        <v>248</v>
      </c>
      <c r="H84" s="11">
        <f>G84*0.4</f>
        <v>32.64</v>
      </c>
      <c r="I84" s="11">
        <v>82.74</v>
      </c>
      <c r="J84" s="11">
        <f>I84*0.6</f>
        <v>49.644</v>
      </c>
      <c r="K84" s="11">
        <f>H84+J84</f>
        <v>82.284</v>
      </c>
      <c r="L84" s="10">
        <f t="array" ref="L84">SUMPRODUCT((E84=$E$3:$E$207)*(K84&lt;$K$3:$K$207))+1</f>
        <v>4</v>
      </c>
    </row>
    <row r="85" ht="24" customHeight="1" spans="1:12">
      <c r="A85" s="10">
        <v>83</v>
      </c>
      <c r="B85" s="10" t="s">
        <v>249</v>
      </c>
      <c r="C85" s="10" t="s">
        <v>14</v>
      </c>
      <c r="D85" s="10" t="s">
        <v>250</v>
      </c>
      <c r="E85" s="10" t="s">
        <v>237</v>
      </c>
      <c r="F85" s="10" t="s">
        <v>238</v>
      </c>
      <c r="G85" s="11" t="s">
        <v>251</v>
      </c>
      <c r="H85" s="11">
        <f>G85*0.4</f>
        <v>32.68</v>
      </c>
      <c r="I85" s="11">
        <v>82.46</v>
      </c>
      <c r="J85" s="11">
        <f>I85*0.6</f>
        <v>49.476</v>
      </c>
      <c r="K85" s="11">
        <f>H85+J85</f>
        <v>82.156</v>
      </c>
      <c r="L85" s="10">
        <f t="array" ref="L85">SUMPRODUCT((E85=$E$3:$E$207)*(K85&lt;$K$3:$K$207))+1</f>
        <v>5</v>
      </c>
    </row>
    <row r="86" ht="24" customHeight="1" spans="1:12">
      <c r="A86" s="10">
        <v>84</v>
      </c>
      <c r="B86" s="10" t="s">
        <v>252</v>
      </c>
      <c r="C86" s="10" t="s">
        <v>14</v>
      </c>
      <c r="D86" s="10" t="s">
        <v>253</v>
      </c>
      <c r="E86" s="10" t="s">
        <v>237</v>
      </c>
      <c r="F86" s="10" t="s">
        <v>238</v>
      </c>
      <c r="G86" s="11" t="s">
        <v>254</v>
      </c>
      <c r="H86" s="11">
        <f>G86*0.4</f>
        <v>32.74</v>
      </c>
      <c r="I86" s="11">
        <v>81.8</v>
      </c>
      <c r="J86" s="11">
        <f>I86*0.6</f>
        <v>49.08</v>
      </c>
      <c r="K86" s="11">
        <f>H86+J86</f>
        <v>81.82</v>
      </c>
      <c r="L86" s="10">
        <f t="array" ref="L86">SUMPRODUCT((E86=$E$3:$E$207)*(K86&lt;$K$3:$K$207))+1</f>
        <v>6</v>
      </c>
    </row>
    <row r="87" customFormat="1" ht="24" customHeight="1" spans="1:12">
      <c r="A87" s="10">
        <v>85</v>
      </c>
      <c r="B87" s="10" t="s">
        <v>255</v>
      </c>
      <c r="C87" s="10" t="s">
        <v>14</v>
      </c>
      <c r="D87" s="10" t="s">
        <v>256</v>
      </c>
      <c r="E87" s="10" t="s">
        <v>237</v>
      </c>
      <c r="F87" s="10" t="s">
        <v>238</v>
      </c>
      <c r="G87" s="11" t="s">
        <v>176</v>
      </c>
      <c r="H87" s="11">
        <f>G87*0.4</f>
        <v>32.02</v>
      </c>
      <c r="I87" s="11">
        <v>82.94</v>
      </c>
      <c r="J87" s="11">
        <f>I87*0.6</f>
        <v>49.764</v>
      </c>
      <c r="K87" s="11">
        <f>H87+J87</f>
        <v>81.784</v>
      </c>
      <c r="L87" s="10">
        <f t="array" ref="L87">SUMPRODUCT((E87=$E$3:$E$207)*(K87&lt;$K$3:$K$207))+1</f>
        <v>7</v>
      </c>
    </row>
    <row r="88" customFormat="1" ht="24" customHeight="1" spans="1:12">
      <c r="A88" s="10">
        <v>86</v>
      </c>
      <c r="B88" s="10" t="s">
        <v>257</v>
      </c>
      <c r="C88" s="10" t="s">
        <v>14</v>
      </c>
      <c r="D88" s="10" t="s">
        <v>258</v>
      </c>
      <c r="E88" s="10" t="s">
        <v>237</v>
      </c>
      <c r="F88" s="10" t="s">
        <v>238</v>
      </c>
      <c r="G88" s="11" t="s">
        <v>259</v>
      </c>
      <c r="H88" s="11">
        <f>G88*0.4</f>
        <v>32.94</v>
      </c>
      <c r="I88" s="11">
        <v>81.36</v>
      </c>
      <c r="J88" s="11">
        <f>I88*0.6</f>
        <v>48.816</v>
      </c>
      <c r="K88" s="11">
        <f>H88+J88</f>
        <v>81.756</v>
      </c>
      <c r="L88" s="10">
        <f t="array" ref="L88">SUMPRODUCT((E88=$E$3:$E$207)*(K88&lt;$K$3:$K$207))+1</f>
        <v>8</v>
      </c>
    </row>
    <row r="89" customFormat="1" ht="24" customHeight="1" spans="1:12">
      <c r="A89" s="10">
        <v>87</v>
      </c>
      <c r="B89" s="10" t="s">
        <v>260</v>
      </c>
      <c r="C89" s="10" t="s">
        <v>14</v>
      </c>
      <c r="D89" s="10" t="s">
        <v>261</v>
      </c>
      <c r="E89" s="10" t="s">
        <v>237</v>
      </c>
      <c r="F89" s="10" t="s">
        <v>238</v>
      </c>
      <c r="G89" s="11" t="s">
        <v>262</v>
      </c>
      <c r="H89" s="11">
        <f>G89*0.4</f>
        <v>31.62</v>
      </c>
      <c r="I89" s="11">
        <v>83.5</v>
      </c>
      <c r="J89" s="11">
        <f>I89*0.6</f>
        <v>50.1</v>
      </c>
      <c r="K89" s="11">
        <f>H89+J89</f>
        <v>81.72</v>
      </c>
      <c r="L89" s="10">
        <f t="array" ref="L89">SUMPRODUCT((E89=$E$3:$E$207)*(K89&lt;$K$3:$K$207))+1</f>
        <v>9</v>
      </c>
    </row>
    <row r="90" ht="24" customHeight="1" spans="1:12">
      <c r="A90" s="10">
        <v>88</v>
      </c>
      <c r="B90" s="10" t="s">
        <v>263</v>
      </c>
      <c r="C90" s="10" t="s">
        <v>14</v>
      </c>
      <c r="D90" s="10" t="s">
        <v>264</v>
      </c>
      <c r="E90" s="10" t="s">
        <v>237</v>
      </c>
      <c r="F90" s="10" t="s">
        <v>238</v>
      </c>
      <c r="G90" s="11" t="s">
        <v>265</v>
      </c>
      <c r="H90" s="11">
        <f>G90*0.4</f>
        <v>32.58</v>
      </c>
      <c r="I90" s="11">
        <v>81.7</v>
      </c>
      <c r="J90" s="11">
        <f>I90*0.6</f>
        <v>49.02</v>
      </c>
      <c r="K90" s="11">
        <f>H90+J90</f>
        <v>81.6</v>
      </c>
      <c r="L90" s="10">
        <f t="array" ref="L90">SUMPRODUCT((E90=$E$3:$E$207)*(K90&lt;$K$3:$K$207))+1</f>
        <v>10</v>
      </c>
    </row>
    <row r="91" ht="24" customHeight="1" spans="1:12">
      <c r="A91" s="10">
        <v>89</v>
      </c>
      <c r="B91" s="10" t="s">
        <v>266</v>
      </c>
      <c r="C91" s="10" t="s">
        <v>14</v>
      </c>
      <c r="D91" s="10" t="s">
        <v>267</v>
      </c>
      <c r="E91" s="10" t="s">
        <v>237</v>
      </c>
      <c r="F91" s="10" t="s">
        <v>238</v>
      </c>
      <c r="G91" s="11" t="s">
        <v>268</v>
      </c>
      <c r="H91" s="11">
        <f>G91*0.4</f>
        <v>32.44</v>
      </c>
      <c r="I91" s="11">
        <v>80.66</v>
      </c>
      <c r="J91" s="11">
        <f>I91*0.6</f>
        <v>48.396</v>
      </c>
      <c r="K91" s="11">
        <f>H91+J91</f>
        <v>80.836</v>
      </c>
      <c r="L91" s="10">
        <f t="array" ref="L91">SUMPRODUCT((E91=$E$3:$E$207)*(K91&lt;$K$3:$K$207))+1</f>
        <v>11</v>
      </c>
    </row>
    <row r="92" ht="24" customHeight="1" spans="1:12">
      <c r="A92" s="10">
        <v>90</v>
      </c>
      <c r="B92" s="10" t="s">
        <v>269</v>
      </c>
      <c r="C92" s="10" t="s">
        <v>14</v>
      </c>
      <c r="D92" s="10" t="s">
        <v>270</v>
      </c>
      <c r="E92" s="10" t="s">
        <v>237</v>
      </c>
      <c r="F92" s="10" t="s">
        <v>238</v>
      </c>
      <c r="G92" s="11" t="s">
        <v>271</v>
      </c>
      <c r="H92" s="11">
        <f>G92*0.4</f>
        <v>31.8</v>
      </c>
      <c r="I92" s="11">
        <v>81.38</v>
      </c>
      <c r="J92" s="11">
        <f>I92*0.6</f>
        <v>48.828</v>
      </c>
      <c r="K92" s="11">
        <f>H92+J92</f>
        <v>80.628</v>
      </c>
      <c r="L92" s="10">
        <f t="array" ref="L92">SUMPRODUCT((E92=$E$3:$E$207)*(K92&lt;$K$3:$K$207))+1</f>
        <v>12</v>
      </c>
    </row>
    <row r="93" customFormat="1" ht="24" customHeight="1" spans="1:12">
      <c r="A93" s="10">
        <v>91</v>
      </c>
      <c r="B93" s="10" t="s">
        <v>272</v>
      </c>
      <c r="C93" s="10" t="s">
        <v>14</v>
      </c>
      <c r="D93" s="10" t="s">
        <v>273</v>
      </c>
      <c r="E93" s="10" t="s">
        <v>237</v>
      </c>
      <c r="F93" s="10" t="s">
        <v>238</v>
      </c>
      <c r="G93" s="11" t="s">
        <v>274</v>
      </c>
      <c r="H93" s="11">
        <f>G93*0.4</f>
        <v>31.54</v>
      </c>
      <c r="I93" s="11">
        <v>81.58</v>
      </c>
      <c r="J93" s="11">
        <f>I93*0.6</f>
        <v>48.948</v>
      </c>
      <c r="K93" s="11">
        <f>H93+J93</f>
        <v>80.488</v>
      </c>
      <c r="L93" s="10">
        <f t="array" ref="L93">SUMPRODUCT((E93=$E$3:$E$207)*(K93&lt;$K$3:$K$207))+1</f>
        <v>13</v>
      </c>
    </row>
    <row r="94" ht="24" customHeight="1" spans="1:12">
      <c r="A94" s="10">
        <v>92</v>
      </c>
      <c r="B94" s="10" t="s">
        <v>275</v>
      </c>
      <c r="C94" s="10" t="s">
        <v>14</v>
      </c>
      <c r="D94" s="10" t="s">
        <v>276</v>
      </c>
      <c r="E94" s="10" t="s">
        <v>237</v>
      </c>
      <c r="F94" s="10" t="s">
        <v>238</v>
      </c>
      <c r="G94" s="11" t="s">
        <v>277</v>
      </c>
      <c r="H94" s="11">
        <f>G94*0.4</f>
        <v>31.52</v>
      </c>
      <c r="I94" s="11">
        <v>81.56</v>
      </c>
      <c r="J94" s="11">
        <f>I94*0.6</f>
        <v>48.936</v>
      </c>
      <c r="K94" s="11">
        <f>H94+J94</f>
        <v>80.456</v>
      </c>
      <c r="L94" s="10">
        <f t="array" ref="L94">SUMPRODUCT((E94=$E$3:$E$207)*(K94&lt;$K$3:$K$207))+1</f>
        <v>14</v>
      </c>
    </row>
    <row r="95" ht="24" customHeight="1" spans="1:12">
      <c r="A95" s="10">
        <v>93</v>
      </c>
      <c r="B95" s="10" t="s">
        <v>278</v>
      </c>
      <c r="C95" s="10" t="s">
        <v>14</v>
      </c>
      <c r="D95" s="10" t="s">
        <v>279</v>
      </c>
      <c r="E95" s="10" t="s">
        <v>237</v>
      </c>
      <c r="F95" s="10" t="s">
        <v>238</v>
      </c>
      <c r="G95" s="11" t="s">
        <v>280</v>
      </c>
      <c r="H95" s="11">
        <f>G95*0.4</f>
        <v>31.04</v>
      </c>
      <c r="I95" s="11">
        <v>81.78</v>
      </c>
      <c r="J95" s="11">
        <f>I95*0.6</f>
        <v>49.068</v>
      </c>
      <c r="K95" s="11">
        <f>H95+J95</f>
        <v>80.108</v>
      </c>
      <c r="L95" s="10">
        <f t="array" ref="L95">SUMPRODUCT((E95=$E$3:$E$207)*(K95&lt;$K$3:$K$207))+1</f>
        <v>15</v>
      </c>
    </row>
    <row r="96" ht="24" customHeight="1" spans="1:12">
      <c r="A96" s="10">
        <v>94</v>
      </c>
      <c r="B96" s="10" t="s">
        <v>281</v>
      </c>
      <c r="C96" s="10" t="s">
        <v>14</v>
      </c>
      <c r="D96" s="10" t="s">
        <v>282</v>
      </c>
      <c r="E96" s="10" t="s">
        <v>237</v>
      </c>
      <c r="F96" s="10" t="s">
        <v>238</v>
      </c>
      <c r="G96" s="11" t="s">
        <v>283</v>
      </c>
      <c r="H96" s="11">
        <f>G96*0.4</f>
        <v>30.92</v>
      </c>
      <c r="I96" s="11">
        <v>81.02</v>
      </c>
      <c r="J96" s="11">
        <f>I96*0.6</f>
        <v>48.612</v>
      </c>
      <c r="K96" s="11">
        <f>H96+J96</f>
        <v>79.532</v>
      </c>
      <c r="L96" s="10">
        <f t="array" ref="L96">SUMPRODUCT((E96=$E$3:$E$207)*(K96&lt;$K$3:$K$207))+1</f>
        <v>16</v>
      </c>
    </row>
    <row r="97" ht="24" customHeight="1" spans="1:12">
      <c r="A97" s="10">
        <v>95</v>
      </c>
      <c r="B97" s="10" t="s">
        <v>284</v>
      </c>
      <c r="C97" s="10" t="s">
        <v>14</v>
      </c>
      <c r="D97" s="10" t="s">
        <v>285</v>
      </c>
      <c r="E97" s="10" t="s">
        <v>237</v>
      </c>
      <c r="F97" s="10" t="s">
        <v>238</v>
      </c>
      <c r="G97" s="11" t="s">
        <v>286</v>
      </c>
      <c r="H97" s="11">
        <f>G97*0.4</f>
        <v>31.86</v>
      </c>
      <c r="I97" s="11">
        <v>79.28</v>
      </c>
      <c r="J97" s="11">
        <f>I97*0.6</f>
        <v>47.568</v>
      </c>
      <c r="K97" s="11">
        <f>H97+J97</f>
        <v>79.428</v>
      </c>
      <c r="L97" s="10">
        <f t="array" ref="L97">SUMPRODUCT((E97=$E$3:$E$207)*(K97&lt;$K$3:$K$207))+1</f>
        <v>17</v>
      </c>
    </row>
    <row r="98" ht="24" customHeight="1" spans="1:12">
      <c r="A98" s="10">
        <v>96</v>
      </c>
      <c r="B98" s="10" t="s">
        <v>287</v>
      </c>
      <c r="C98" s="10" t="s">
        <v>14</v>
      </c>
      <c r="D98" s="10" t="s">
        <v>288</v>
      </c>
      <c r="E98" s="10" t="s">
        <v>237</v>
      </c>
      <c r="F98" s="10" t="s">
        <v>238</v>
      </c>
      <c r="G98" s="11" t="s">
        <v>38</v>
      </c>
      <c r="H98" s="11">
        <f>G98*0.4</f>
        <v>30.88</v>
      </c>
      <c r="I98" s="11">
        <v>80.38</v>
      </c>
      <c r="J98" s="11">
        <f>I98*0.6</f>
        <v>48.228</v>
      </c>
      <c r="K98" s="11">
        <f>H98+J98</f>
        <v>79.108</v>
      </c>
      <c r="L98" s="10">
        <f t="array" ref="L98">SUMPRODUCT((E98=$E$3:$E$207)*(K98&lt;$K$3:$K$207))+1</f>
        <v>18</v>
      </c>
    </row>
    <row r="99" customFormat="1" ht="24" customHeight="1" spans="1:12">
      <c r="A99" s="10">
        <v>97</v>
      </c>
      <c r="B99" s="10" t="s">
        <v>289</v>
      </c>
      <c r="C99" s="10" t="s">
        <v>14</v>
      </c>
      <c r="D99" s="10" t="s">
        <v>290</v>
      </c>
      <c r="E99" s="10" t="s">
        <v>237</v>
      </c>
      <c r="F99" s="10" t="s">
        <v>238</v>
      </c>
      <c r="G99" s="11" t="s">
        <v>291</v>
      </c>
      <c r="H99" s="11">
        <f>G99*0.4</f>
        <v>31.44</v>
      </c>
      <c r="I99" s="11">
        <v>78.66</v>
      </c>
      <c r="J99" s="11">
        <f>I99*0.6</f>
        <v>47.196</v>
      </c>
      <c r="K99" s="11">
        <f>H99+J99</f>
        <v>78.636</v>
      </c>
      <c r="L99" s="10">
        <f t="array" ref="L99">SUMPRODUCT((E99=$E$3:$E$207)*(K99&lt;$K$3:$K$207))+1</f>
        <v>19</v>
      </c>
    </row>
    <row r="100" ht="24" customHeight="1" spans="1:12">
      <c r="A100" s="10">
        <v>98</v>
      </c>
      <c r="B100" s="10" t="s">
        <v>292</v>
      </c>
      <c r="C100" s="10" t="s">
        <v>14</v>
      </c>
      <c r="D100" s="10" t="s">
        <v>293</v>
      </c>
      <c r="E100" s="10" t="s">
        <v>237</v>
      </c>
      <c r="F100" s="10" t="s">
        <v>238</v>
      </c>
      <c r="G100" s="11" t="s">
        <v>27</v>
      </c>
      <c r="H100" s="11">
        <f>G100*0.4</f>
        <v>31.58</v>
      </c>
      <c r="I100" s="11">
        <v>0</v>
      </c>
      <c r="J100" s="11">
        <f>I100*0.6</f>
        <v>0</v>
      </c>
      <c r="K100" s="11">
        <f>H100+J100</f>
        <v>31.58</v>
      </c>
      <c r="L100" s="10">
        <f t="array" ref="L100">SUMPRODUCT((E100=$E$3:$E$207)*(K100&lt;$K$3:$K$207))+1</f>
        <v>20</v>
      </c>
    </row>
    <row r="101" ht="24" customHeight="1" spans="1:12">
      <c r="A101" s="10">
        <v>99</v>
      </c>
      <c r="B101" s="10" t="s">
        <v>294</v>
      </c>
      <c r="C101" s="10" t="s">
        <v>14</v>
      </c>
      <c r="D101" s="10" t="s">
        <v>295</v>
      </c>
      <c r="E101" s="10" t="s">
        <v>237</v>
      </c>
      <c r="F101" s="10" t="s">
        <v>238</v>
      </c>
      <c r="G101" s="11" t="s">
        <v>283</v>
      </c>
      <c r="H101" s="11">
        <f>G101*0.4</f>
        <v>30.92</v>
      </c>
      <c r="I101" s="11">
        <v>0</v>
      </c>
      <c r="J101" s="11">
        <f>I101*0.6</f>
        <v>0</v>
      </c>
      <c r="K101" s="11">
        <f>H101+J101</f>
        <v>30.92</v>
      </c>
      <c r="L101" s="10">
        <f t="array" ref="L101">SUMPRODUCT((E101=$E$3:$E$207)*(K101&lt;$K$3:$K$207))+1</f>
        <v>21</v>
      </c>
    </row>
    <row r="102" ht="24" customHeight="1" spans="1:12">
      <c r="A102" s="10">
        <v>100</v>
      </c>
      <c r="B102" s="10" t="s">
        <v>296</v>
      </c>
      <c r="C102" s="10" t="s">
        <v>14</v>
      </c>
      <c r="D102" s="10" t="s">
        <v>297</v>
      </c>
      <c r="E102" s="10" t="s">
        <v>298</v>
      </c>
      <c r="F102" s="10" t="s">
        <v>299</v>
      </c>
      <c r="G102" s="11" t="s">
        <v>300</v>
      </c>
      <c r="H102" s="11">
        <f>G102*0.4</f>
        <v>33.68</v>
      </c>
      <c r="I102" s="11">
        <v>82.88</v>
      </c>
      <c r="J102" s="11">
        <f>I102*0.6</f>
        <v>49.728</v>
      </c>
      <c r="K102" s="11">
        <f>H102+J102</f>
        <v>83.408</v>
      </c>
      <c r="L102" s="10">
        <f t="array" ref="L102">SUMPRODUCT((E102=$E$3:$E$207)*(K102&lt;$K$3:$K$207))+1</f>
        <v>1</v>
      </c>
    </row>
    <row r="103" customFormat="1" ht="24" customHeight="1" spans="1:12">
      <c r="A103" s="10">
        <v>101</v>
      </c>
      <c r="B103" s="10" t="s">
        <v>301</v>
      </c>
      <c r="C103" s="10" t="s">
        <v>14</v>
      </c>
      <c r="D103" s="10" t="s">
        <v>302</v>
      </c>
      <c r="E103" s="10" t="s">
        <v>298</v>
      </c>
      <c r="F103" s="10" t="s">
        <v>299</v>
      </c>
      <c r="G103" s="11" t="s">
        <v>303</v>
      </c>
      <c r="H103" s="11">
        <f>G103*0.4</f>
        <v>33.62</v>
      </c>
      <c r="I103" s="11">
        <v>82.7</v>
      </c>
      <c r="J103" s="11">
        <f>I103*0.6</f>
        <v>49.62</v>
      </c>
      <c r="K103" s="11">
        <f>H103+J103</f>
        <v>83.24</v>
      </c>
      <c r="L103" s="10">
        <f t="array" ref="L103">SUMPRODUCT((E103=$E$3:$E$207)*(K103&lt;$K$3:$K$207))+1</f>
        <v>2</v>
      </c>
    </row>
    <row r="104" customFormat="1" ht="24" customHeight="1" spans="1:12">
      <c r="A104" s="10">
        <v>102</v>
      </c>
      <c r="B104" s="10" t="s">
        <v>304</v>
      </c>
      <c r="C104" s="10" t="s">
        <v>14</v>
      </c>
      <c r="D104" s="10" t="s">
        <v>305</v>
      </c>
      <c r="E104" s="10" t="s">
        <v>298</v>
      </c>
      <c r="F104" s="10" t="s">
        <v>299</v>
      </c>
      <c r="G104" s="11" t="s">
        <v>306</v>
      </c>
      <c r="H104" s="11">
        <f>G104*0.4</f>
        <v>33.58</v>
      </c>
      <c r="I104" s="11">
        <v>82.7</v>
      </c>
      <c r="J104" s="11">
        <f>I104*0.6</f>
        <v>49.62</v>
      </c>
      <c r="K104" s="11">
        <f>H104+J104</f>
        <v>83.2</v>
      </c>
      <c r="L104" s="10">
        <f t="array" ref="L104">SUMPRODUCT((E104=$E$3:$E$207)*(K104&lt;$K$3:$K$207))+1</f>
        <v>3</v>
      </c>
    </row>
    <row r="105" customFormat="1" ht="24" customHeight="1" spans="1:12">
      <c r="A105" s="10">
        <v>103</v>
      </c>
      <c r="B105" s="10" t="s">
        <v>307</v>
      </c>
      <c r="C105" s="10" t="s">
        <v>14</v>
      </c>
      <c r="D105" s="10" t="s">
        <v>308</v>
      </c>
      <c r="E105" s="10" t="s">
        <v>298</v>
      </c>
      <c r="F105" s="10" t="s">
        <v>299</v>
      </c>
      <c r="G105" s="11" t="s">
        <v>309</v>
      </c>
      <c r="H105" s="11">
        <f>G105*0.4</f>
        <v>32.72</v>
      </c>
      <c r="I105" s="11">
        <v>84.08</v>
      </c>
      <c r="J105" s="11">
        <f>I105*0.6</f>
        <v>50.448</v>
      </c>
      <c r="K105" s="11">
        <f>H105+J105</f>
        <v>83.168</v>
      </c>
      <c r="L105" s="10">
        <f t="array" ref="L105">SUMPRODUCT((E105=$E$3:$E$207)*(K105&lt;$K$3:$K$207))+1</f>
        <v>4</v>
      </c>
    </row>
    <row r="106" ht="24" customHeight="1" spans="1:12">
      <c r="A106" s="10">
        <v>104</v>
      </c>
      <c r="B106" s="10" t="s">
        <v>310</v>
      </c>
      <c r="C106" s="10" t="s">
        <v>14</v>
      </c>
      <c r="D106" s="10" t="s">
        <v>311</v>
      </c>
      <c r="E106" s="10" t="s">
        <v>298</v>
      </c>
      <c r="F106" s="10" t="s">
        <v>299</v>
      </c>
      <c r="G106" s="11" t="s">
        <v>306</v>
      </c>
      <c r="H106" s="11">
        <f>G106*0.4</f>
        <v>33.58</v>
      </c>
      <c r="I106" s="11">
        <v>82.4</v>
      </c>
      <c r="J106" s="11">
        <f>I106*0.6</f>
        <v>49.44</v>
      </c>
      <c r="K106" s="11">
        <f>H106+J106</f>
        <v>83.02</v>
      </c>
      <c r="L106" s="10">
        <f t="array" ref="L106">SUMPRODUCT((E106=$E$3:$E$207)*(K106&lt;$K$3:$K$207))+1</f>
        <v>5</v>
      </c>
    </row>
    <row r="107" ht="24" customHeight="1" spans="1:12">
      <c r="A107" s="10">
        <v>105</v>
      </c>
      <c r="B107" s="10" t="s">
        <v>312</v>
      </c>
      <c r="C107" s="10" t="s">
        <v>14</v>
      </c>
      <c r="D107" s="10" t="s">
        <v>313</v>
      </c>
      <c r="E107" s="10" t="s">
        <v>298</v>
      </c>
      <c r="F107" s="10" t="s">
        <v>299</v>
      </c>
      <c r="G107" s="11" t="s">
        <v>265</v>
      </c>
      <c r="H107" s="11">
        <f>G107*0.4</f>
        <v>32.58</v>
      </c>
      <c r="I107" s="11">
        <v>83.64</v>
      </c>
      <c r="J107" s="11">
        <f>I107*0.6</f>
        <v>50.184</v>
      </c>
      <c r="K107" s="11">
        <f>H107+J107</f>
        <v>82.764</v>
      </c>
      <c r="L107" s="10">
        <f t="array" ref="L107">SUMPRODUCT((E107=$E$3:$E$207)*(K107&lt;$K$3:$K$207))+1</f>
        <v>6</v>
      </c>
    </row>
    <row r="108" ht="24" customHeight="1" spans="1:12">
      <c r="A108" s="10">
        <v>106</v>
      </c>
      <c r="B108" s="10" t="s">
        <v>314</v>
      </c>
      <c r="C108" s="10" t="s">
        <v>14</v>
      </c>
      <c r="D108" s="10" t="s">
        <v>315</v>
      </c>
      <c r="E108" s="10" t="s">
        <v>298</v>
      </c>
      <c r="F108" s="10" t="s">
        <v>299</v>
      </c>
      <c r="G108" s="11" t="s">
        <v>316</v>
      </c>
      <c r="H108" s="11">
        <f>G108*0.4</f>
        <v>32.4</v>
      </c>
      <c r="I108" s="11">
        <v>83.62</v>
      </c>
      <c r="J108" s="11">
        <f>I108*0.6</f>
        <v>50.172</v>
      </c>
      <c r="K108" s="11">
        <f>H108+J108</f>
        <v>82.572</v>
      </c>
      <c r="L108" s="10">
        <f t="array" ref="L108">SUMPRODUCT((E108=$E$3:$E$207)*(K108&lt;$K$3:$K$207))+1</f>
        <v>7</v>
      </c>
    </row>
    <row r="109" ht="24" customHeight="1" spans="1:12">
      <c r="A109" s="10">
        <v>107</v>
      </c>
      <c r="B109" s="10" t="s">
        <v>317</v>
      </c>
      <c r="C109" s="10" t="s">
        <v>14</v>
      </c>
      <c r="D109" s="10" t="s">
        <v>318</v>
      </c>
      <c r="E109" s="10" t="s">
        <v>298</v>
      </c>
      <c r="F109" s="10" t="s">
        <v>299</v>
      </c>
      <c r="G109" s="11" t="s">
        <v>319</v>
      </c>
      <c r="H109" s="11">
        <f>G109*0.4</f>
        <v>32.1</v>
      </c>
      <c r="I109" s="11">
        <v>83.1</v>
      </c>
      <c r="J109" s="11">
        <f>I109*0.6</f>
        <v>49.86</v>
      </c>
      <c r="K109" s="11">
        <f>H109+J109</f>
        <v>81.96</v>
      </c>
      <c r="L109" s="10">
        <f t="array" ref="L109">SUMPRODUCT((E109=$E$3:$E$207)*(K109&lt;$K$3:$K$207))+1</f>
        <v>8</v>
      </c>
    </row>
    <row r="110" ht="24" customHeight="1" spans="1:12">
      <c r="A110" s="10">
        <v>108</v>
      </c>
      <c r="B110" s="10" t="s">
        <v>320</v>
      </c>
      <c r="C110" s="10" t="s">
        <v>14</v>
      </c>
      <c r="D110" s="10" t="s">
        <v>321</v>
      </c>
      <c r="E110" s="10" t="s">
        <v>298</v>
      </c>
      <c r="F110" s="10" t="s">
        <v>299</v>
      </c>
      <c r="G110" s="11" t="s">
        <v>181</v>
      </c>
      <c r="H110" s="11">
        <f>G110*0.4</f>
        <v>32.3</v>
      </c>
      <c r="I110" s="11">
        <v>82.24</v>
      </c>
      <c r="J110" s="11">
        <f>I110*0.6</f>
        <v>49.344</v>
      </c>
      <c r="K110" s="11">
        <f>H110+J110</f>
        <v>81.644</v>
      </c>
      <c r="L110" s="10">
        <f t="array" ref="L110">SUMPRODUCT((E110=$E$3:$E$207)*(K110&lt;$K$3:$K$207))+1</f>
        <v>9</v>
      </c>
    </row>
    <row r="111" ht="24" customHeight="1" spans="1:12">
      <c r="A111" s="10">
        <v>109</v>
      </c>
      <c r="B111" s="10" t="s">
        <v>322</v>
      </c>
      <c r="C111" s="10" t="s">
        <v>14</v>
      </c>
      <c r="D111" s="10" t="s">
        <v>323</v>
      </c>
      <c r="E111" s="10" t="s">
        <v>298</v>
      </c>
      <c r="F111" s="10" t="s">
        <v>299</v>
      </c>
      <c r="G111" s="11" t="s">
        <v>324</v>
      </c>
      <c r="H111" s="11">
        <f>G111*0.4</f>
        <v>32.26</v>
      </c>
      <c r="I111" s="11">
        <v>82.2</v>
      </c>
      <c r="J111" s="11">
        <f>I111*0.6</f>
        <v>49.32</v>
      </c>
      <c r="K111" s="11">
        <f>H111+J111</f>
        <v>81.58</v>
      </c>
      <c r="L111" s="10">
        <f t="array" ref="L111">SUMPRODUCT((E111=$E$3:$E$207)*(K111&lt;$K$3:$K$207))+1</f>
        <v>10</v>
      </c>
    </row>
    <row r="112" ht="24" customHeight="1" spans="1:12">
      <c r="A112" s="10">
        <v>110</v>
      </c>
      <c r="B112" s="10" t="s">
        <v>325</v>
      </c>
      <c r="C112" s="10" t="s">
        <v>14</v>
      </c>
      <c r="D112" s="10" t="s">
        <v>326</v>
      </c>
      <c r="E112" s="10" t="s">
        <v>298</v>
      </c>
      <c r="F112" s="10" t="s">
        <v>299</v>
      </c>
      <c r="G112" s="11" t="s">
        <v>327</v>
      </c>
      <c r="H112" s="11">
        <f>G112*0.4</f>
        <v>32.04</v>
      </c>
      <c r="I112" s="11">
        <v>82.46</v>
      </c>
      <c r="J112" s="11">
        <f>I112*0.6</f>
        <v>49.476</v>
      </c>
      <c r="K112" s="11">
        <f>H112+J112</f>
        <v>81.516</v>
      </c>
      <c r="L112" s="10">
        <f t="array" ref="L112">SUMPRODUCT((E112=$E$3:$E$207)*(K112&lt;$K$3:$K$207))+1</f>
        <v>11</v>
      </c>
    </row>
    <row r="113" ht="24" customHeight="1" spans="1:12">
      <c r="A113" s="10">
        <v>111</v>
      </c>
      <c r="B113" s="10" t="s">
        <v>328</v>
      </c>
      <c r="C113" s="10" t="s">
        <v>14</v>
      </c>
      <c r="D113" s="10" t="s">
        <v>329</v>
      </c>
      <c r="E113" s="10" t="s">
        <v>298</v>
      </c>
      <c r="F113" s="10" t="s">
        <v>299</v>
      </c>
      <c r="G113" s="11" t="s">
        <v>254</v>
      </c>
      <c r="H113" s="11">
        <f>G113*0.4</f>
        <v>32.74</v>
      </c>
      <c r="I113" s="11">
        <v>81.14</v>
      </c>
      <c r="J113" s="11">
        <f>I113*0.6</f>
        <v>48.684</v>
      </c>
      <c r="K113" s="11">
        <f>H113+J113</f>
        <v>81.424</v>
      </c>
      <c r="L113" s="10">
        <f t="array" ref="L113">SUMPRODUCT((E113=$E$3:$E$207)*(K113&lt;$K$3:$K$207))+1</f>
        <v>12</v>
      </c>
    </row>
    <row r="114" ht="24" customHeight="1" spans="1:12">
      <c r="A114" s="10">
        <v>112</v>
      </c>
      <c r="B114" s="10" t="s">
        <v>330</v>
      </c>
      <c r="C114" s="10" t="s">
        <v>14</v>
      </c>
      <c r="D114" s="10" t="s">
        <v>331</v>
      </c>
      <c r="E114" s="10" t="s">
        <v>298</v>
      </c>
      <c r="F114" s="10" t="s">
        <v>299</v>
      </c>
      <c r="G114" s="11" t="s">
        <v>332</v>
      </c>
      <c r="H114" s="11">
        <f>G114*0.4</f>
        <v>32.22</v>
      </c>
      <c r="I114" s="11">
        <v>81.92</v>
      </c>
      <c r="J114" s="11">
        <f>I114*0.6</f>
        <v>49.152</v>
      </c>
      <c r="K114" s="11">
        <f>H114+J114</f>
        <v>81.372</v>
      </c>
      <c r="L114" s="10">
        <f t="array" ref="L114">SUMPRODUCT((E114=$E$3:$E$207)*(K114&lt;$K$3:$K$207))+1</f>
        <v>13</v>
      </c>
    </row>
    <row r="115" ht="24" customHeight="1" spans="1:12">
      <c r="A115" s="10">
        <v>113</v>
      </c>
      <c r="B115" s="10" t="s">
        <v>333</v>
      </c>
      <c r="C115" s="10" t="s">
        <v>14</v>
      </c>
      <c r="D115" s="10" t="s">
        <v>334</v>
      </c>
      <c r="E115" s="10" t="s">
        <v>298</v>
      </c>
      <c r="F115" s="10" t="s">
        <v>299</v>
      </c>
      <c r="G115" s="11" t="s">
        <v>335</v>
      </c>
      <c r="H115" s="11">
        <f>G115*0.4</f>
        <v>32.28</v>
      </c>
      <c r="I115" s="11">
        <v>81.74</v>
      </c>
      <c r="J115" s="11">
        <f>I115*0.6</f>
        <v>49.044</v>
      </c>
      <c r="K115" s="11">
        <f>H115+J115</f>
        <v>81.324</v>
      </c>
      <c r="L115" s="10">
        <f t="array" ref="L115">SUMPRODUCT((E115=$E$3:$E$207)*(K115&lt;$K$3:$K$207))+1</f>
        <v>14</v>
      </c>
    </row>
    <row r="116" ht="24" customHeight="1" spans="1:12">
      <c r="A116" s="10">
        <v>114</v>
      </c>
      <c r="B116" s="10" t="s">
        <v>336</v>
      </c>
      <c r="C116" s="10" t="s">
        <v>14</v>
      </c>
      <c r="D116" s="10" t="s">
        <v>337</v>
      </c>
      <c r="E116" s="10" t="s">
        <v>298</v>
      </c>
      <c r="F116" s="10" t="s">
        <v>299</v>
      </c>
      <c r="G116" s="11" t="s">
        <v>338</v>
      </c>
      <c r="H116" s="11">
        <f>G116*0.4</f>
        <v>32.06</v>
      </c>
      <c r="I116" s="11">
        <v>82.08</v>
      </c>
      <c r="J116" s="11">
        <f>I116*0.6</f>
        <v>49.248</v>
      </c>
      <c r="K116" s="11">
        <f>H116+J116</f>
        <v>81.308</v>
      </c>
      <c r="L116" s="10">
        <f t="array" ref="L116">SUMPRODUCT((E116=$E$3:$E$207)*(K116&lt;$K$3:$K$207))+1</f>
        <v>15</v>
      </c>
    </row>
    <row r="117" ht="24" customHeight="1" spans="1:12">
      <c r="A117" s="10">
        <v>115</v>
      </c>
      <c r="B117" s="10" t="s">
        <v>339</v>
      </c>
      <c r="C117" s="10" t="s">
        <v>14</v>
      </c>
      <c r="D117" s="10" t="s">
        <v>340</v>
      </c>
      <c r="E117" s="10" t="s">
        <v>298</v>
      </c>
      <c r="F117" s="10" t="s">
        <v>299</v>
      </c>
      <c r="G117" s="11" t="s">
        <v>341</v>
      </c>
      <c r="H117" s="11">
        <f>G117*0.4</f>
        <v>32.12</v>
      </c>
      <c r="I117" s="11">
        <v>81.68</v>
      </c>
      <c r="J117" s="11">
        <f>I117*0.6</f>
        <v>49.008</v>
      </c>
      <c r="K117" s="11">
        <f>H117+J117</f>
        <v>81.128</v>
      </c>
      <c r="L117" s="10">
        <f t="array" ref="L117">SUMPRODUCT((E117=$E$3:$E$207)*(K117&lt;$K$3:$K$207))+1</f>
        <v>16</v>
      </c>
    </row>
    <row r="118" ht="24" customHeight="1" spans="1:12">
      <c r="A118" s="10">
        <v>116</v>
      </c>
      <c r="B118" s="10" t="s">
        <v>342</v>
      </c>
      <c r="C118" s="10" t="s">
        <v>14</v>
      </c>
      <c r="D118" s="10" t="s">
        <v>343</v>
      </c>
      <c r="E118" s="10" t="s">
        <v>298</v>
      </c>
      <c r="F118" s="10" t="s">
        <v>299</v>
      </c>
      <c r="G118" s="11" t="s">
        <v>335</v>
      </c>
      <c r="H118" s="11">
        <f>G118*0.4</f>
        <v>32.28</v>
      </c>
      <c r="I118" s="11">
        <v>81.4</v>
      </c>
      <c r="J118" s="11">
        <f>I118*0.6</f>
        <v>48.84</v>
      </c>
      <c r="K118" s="11">
        <f>H118+J118</f>
        <v>81.12</v>
      </c>
      <c r="L118" s="10">
        <f t="array" ref="L118">SUMPRODUCT((E118=$E$3:$E$207)*(K118&lt;$K$3:$K$207))+1</f>
        <v>17</v>
      </c>
    </row>
    <row r="119" ht="24" customHeight="1" spans="1:12">
      <c r="A119" s="10">
        <v>117</v>
      </c>
      <c r="B119" s="10" t="s">
        <v>344</v>
      </c>
      <c r="C119" s="10" t="s">
        <v>14</v>
      </c>
      <c r="D119" s="10" t="s">
        <v>345</v>
      </c>
      <c r="E119" s="10" t="s">
        <v>298</v>
      </c>
      <c r="F119" s="10" t="s">
        <v>299</v>
      </c>
      <c r="G119" s="11" t="s">
        <v>346</v>
      </c>
      <c r="H119" s="11">
        <f>G119*0.4</f>
        <v>32.38</v>
      </c>
      <c r="I119" s="11">
        <v>80.9</v>
      </c>
      <c r="J119" s="11">
        <f>I119*0.6</f>
        <v>48.54</v>
      </c>
      <c r="K119" s="11">
        <f>H119+J119</f>
        <v>80.92</v>
      </c>
      <c r="L119" s="10">
        <f t="array" ref="L119">SUMPRODUCT((E119=$E$3:$E$207)*(K119&lt;$K$3:$K$207))+1</f>
        <v>18</v>
      </c>
    </row>
    <row r="120" ht="24" customHeight="1" spans="1:12">
      <c r="A120" s="10">
        <v>118</v>
      </c>
      <c r="B120" s="10" t="s">
        <v>347</v>
      </c>
      <c r="C120" s="10" t="s">
        <v>14</v>
      </c>
      <c r="D120" s="10" t="s">
        <v>348</v>
      </c>
      <c r="E120" s="10" t="s">
        <v>298</v>
      </c>
      <c r="F120" s="10" t="s">
        <v>299</v>
      </c>
      <c r="G120" s="11" t="s">
        <v>349</v>
      </c>
      <c r="H120" s="11">
        <f>G120*0.4</f>
        <v>32.54</v>
      </c>
      <c r="I120" s="11">
        <v>80.32</v>
      </c>
      <c r="J120" s="11">
        <f>I120*0.6</f>
        <v>48.192</v>
      </c>
      <c r="K120" s="11">
        <f>H120+J120</f>
        <v>80.732</v>
      </c>
      <c r="L120" s="10">
        <f t="array" ref="L120">SUMPRODUCT((E120=$E$3:$E$207)*(K120&lt;$K$3:$K$207))+1</f>
        <v>19</v>
      </c>
    </row>
    <row r="121" ht="24" customHeight="1" spans="1:12">
      <c r="A121" s="10">
        <v>119</v>
      </c>
      <c r="B121" s="10" t="s">
        <v>350</v>
      </c>
      <c r="C121" s="10" t="s">
        <v>14</v>
      </c>
      <c r="D121" s="10" t="s">
        <v>351</v>
      </c>
      <c r="E121" s="10" t="s">
        <v>298</v>
      </c>
      <c r="F121" s="10" t="s">
        <v>299</v>
      </c>
      <c r="G121" s="11" t="s">
        <v>265</v>
      </c>
      <c r="H121" s="11">
        <f>G121*0.4</f>
        <v>32.58</v>
      </c>
      <c r="I121" s="11">
        <v>80.22</v>
      </c>
      <c r="J121" s="11">
        <f>I121*0.6</f>
        <v>48.132</v>
      </c>
      <c r="K121" s="11">
        <f>H121+J121</f>
        <v>80.712</v>
      </c>
      <c r="L121" s="10">
        <f t="array" ref="L121">SUMPRODUCT((E121=$E$3:$E$207)*(K121&lt;$K$3:$K$207))+1</f>
        <v>20</v>
      </c>
    </row>
    <row r="122" ht="24" customHeight="1" spans="1:12">
      <c r="A122" s="10">
        <v>120</v>
      </c>
      <c r="B122" s="10" t="s">
        <v>352</v>
      </c>
      <c r="C122" s="10" t="s">
        <v>14</v>
      </c>
      <c r="D122" s="10" t="s">
        <v>353</v>
      </c>
      <c r="E122" s="10" t="s">
        <v>298</v>
      </c>
      <c r="F122" s="10" t="s">
        <v>299</v>
      </c>
      <c r="G122" s="11" t="s">
        <v>354</v>
      </c>
      <c r="H122" s="11">
        <f>G122*0.4</f>
        <v>32.56</v>
      </c>
      <c r="I122" s="11">
        <v>79.58</v>
      </c>
      <c r="J122" s="11">
        <f>I122*0.6</f>
        <v>47.748</v>
      </c>
      <c r="K122" s="11">
        <f>H122+J122</f>
        <v>80.308</v>
      </c>
      <c r="L122" s="10">
        <f t="array" ref="L122">SUMPRODUCT((E122=$E$3:$E$207)*(K122&lt;$K$3:$K$207))+1</f>
        <v>21</v>
      </c>
    </row>
    <row r="123" ht="24" customHeight="1" spans="1:12">
      <c r="A123" s="10">
        <v>121</v>
      </c>
      <c r="B123" s="10" t="s">
        <v>355</v>
      </c>
      <c r="C123" s="10" t="s">
        <v>14</v>
      </c>
      <c r="D123" s="10" t="s">
        <v>356</v>
      </c>
      <c r="E123" s="10" t="s">
        <v>298</v>
      </c>
      <c r="F123" s="10" t="s">
        <v>299</v>
      </c>
      <c r="G123" s="11" t="s">
        <v>176</v>
      </c>
      <c r="H123" s="11">
        <f>G123*0.4</f>
        <v>32.02</v>
      </c>
      <c r="I123" s="11">
        <v>79.9</v>
      </c>
      <c r="J123" s="11">
        <f>I123*0.6</f>
        <v>47.94</v>
      </c>
      <c r="K123" s="11">
        <f>H123+J123</f>
        <v>79.96</v>
      </c>
      <c r="L123" s="10">
        <f t="array" ref="L123">SUMPRODUCT((E123=$E$3:$E$207)*(K123&lt;$K$3:$K$207))+1</f>
        <v>22</v>
      </c>
    </row>
    <row r="124" ht="24" customHeight="1" spans="1:12">
      <c r="A124" s="10">
        <v>122</v>
      </c>
      <c r="B124" s="10" t="s">
        <v>357</v>
      </c>
      <c r="C124" s="10" t="s">
        <v>14</v>
      </c>
      <c r="D124" s="10" t="s">
        <v>358</v>
      </c>
      <c r="E124" s="10" t="s">
        <v>298</v>
      </c>
      <c r="F124" s="10" t="s">
        <v>299</v>
      </c>
      <c r="G124" s="11" t="s">
        <v>359</v>
      </c>
      <c r="H124" s="11">
        <f>G124*0.4</f>
        <v>33.1</v>
      </c>
      <c r="I124" s="11">
        <v>0</v>
      </c>
      <c r="J124" s="11">
        <f>I124*0.6</f>
        <v>0</v>
      </c>
      <c r="K124" s="11">
        <f>H124+J124</f>
        <v>33.1</v>
      </c>
      <c r="L124" s="10">
        <f t="array" ref="L124">SUMPRODUCT((E124=$E$3:$E$207)*(K124&lt;$K$3:$K$207))+1</f>
        <v>23</v>
      </c>
    </row>
    <row r="125" ht="24" customHeight="1" spans="1:12">
      <c r="A125" s="10">
        <v>123</v>
      </c>
      <c r="B125" s="10" t="s">
        <v>360</v>
      </c>
      <c r="C125" s="10" t="s">
        <v>14</v>
      </c>
      <c r="D125" s="10" t="s">
        <v>361</v>
      </c>
      <c r="E125" s="10" t="s">
        <v>298</v>
      </c>
      <c r="F125" s="10" t="s">
        <v>299</v>
      </c>
      <c r="G125" s="11" t="s">
        <v>362</v>
      </c>
      <c r="H125" s="11">
        <f>G125*0.4</f>
        <v>32.32</v>
      </c>
      <c r="I125" s="11">
        <v>0</v>
      </c>
      <c r="J125" s="11">
        <f>I125*0.6</f>
        <v>0</v>
      </c>
      <c r="K125" s="11">
        <f>H125+J125</f>
        <v>32.32</v>
      </c>
      <c r="L125" s="10">
        <f t="array" ref="L125">SUMPRODUCT((E125=$E$3:$E$207)*(K125&lt;$K$3:$K$207))+1</f>
        <v>24</v>
      </c>
    </row>
    <row r="126" ht="24" customHeight="1" spans="1:12">
      <c r="A126" s="10">
        <v>124</v>
      </c>
      <c r="B126" s="10" t="s">
        <v>363</v>
      </c>
      <c r="C126" s="10" t="s">
        <v>14</v>
      </c>
      <c r="D126" s="10" t="s">
        <v>364</v>
      </c>
      <c r="E126" s="10" t="s">
        <v>365</v>
      </c>
      <c r="F126" s="10" t="s">
        <v>159</v>
      </c>
      <c r="G126" s="11" t="s">
        <v>366</v>
      </c>
      <c r="H126" s="11">
        <f>G126*0.4</f>
        <v>34.3</v>
      </c>
      <c r="I126" s="11">
        <v>83.2</v>
      </c>
      <c r="J126" s="11">
        <f>I126*0.6</f>
        <v>49.92</v>
      </c>
      <c r="K126" s="11">
        <f>H126+J126</f>
        <v>84.22</v>
      </c>
      <c r="L126" s="10">
        <f t="array" ref="L126">SUMPRODUCT((E126=$E$3:$E$207)*(K126&lt;$K$3:$K$207))+1</f>
        <v>1</v>
      </c>
    </row>
    <row r="127" ht="24" customHeight="1" spans="1:12">
      <c r="A127" s="10">
        <v>125</v>
      </c>
      <c r="B127" s="10" t="s">
        <v>367</v>
      </c>
      <c r="C127" s="10" t="s">
        <v>14</v>
      </c>
      <c r="D127" s="10" t="s">
        <v>368</v>
      </c>
      <c r="E127" s="10" t="s">
        <v>365</v>
      </c>
      <c r="F127" s="10" t="s">
        <v>159</v>
      </c>
      <c r="G127" s="11" t="s">
        <v>369</v>
      </c>
      <c r="H127" s="11">
        <f>G127*0.4</f>
        <v>33.56</v>
      </c>
      <c r="I127" s="11">
        <v>83.86</v>
      </c>
      <c r="J127" s="11">
        <f>I127*0.6</f>
        <v>50.316</v>
      </c>
      <c r="K127" s="11">
        <f>H127+J127</f>
        <v>83.876</v>
      </c>
      <c r="L127" s="10">
        <f t="array" ref="L127">SUMPRODUCT((E127=$E$3:$E$207)*(K127&lt;$K$3:$K$207))+1</f>
        <v>2</v>
      </c>
    </row>
    <row r="128" ht="24" customHeight="1" spans="1:12">
      <c r="A128" s="10">
        <v>126</v>
      </c>
      <c r="B128" s="10" t="s">
        <v>370</v>
      </c>
      <c r="C128" s="10" t="s">
        <v>14</v>
      </c>
      <c r="D128" s="10" t="s">
        <v>371</v>
      </c>
      <c r="E128" s="10" t="s">
        <v>365</v>
      </c>
      <c r="F128" s="10" t="s">
        <v>159</v>
      </c>
      <c r="G128" s="11" t="s">
        <v>372</v>
      </c>
      <c r="H128" s="11">
        <f>G128*0.4</f>
        <v>33.64</v>
      </c>
      <c r="I128" s="11">
        <v>83.24</v>
      </c>
      <c r="J128" s="11">
        <f>I128*0.6</f>
        <v>49.944</v>
      </c>
      <c r="K128" s="11">
        <f>H128+J128</f>
        <v>83.584</v>
      </c>
      <c r="L128" s="10">
        <f t="array" ref="L128">SUMPRODUCT((E128=$E$3:$E$207)*(K128&lt;$K$3:$K$207))+1</f>
        <v>3</v>
      </c>
    </row>
    <row r="129" ht="24" customHeight="1" spans="1:12">
      <c r="A129" s="10">
        <v>127</v>
      </c>
      <c r="B129" s="10" t="s">
        <v>373</v>
      </c>
      <c r="C129" s="10" t="s">
        <v>145</v>
      </c>
      <c r="D129" s="10" t="s">
        <v>374</v>
      </c>
      <c r="E129" s="10" t="s">
        <v>365</v>
      </c>
      <c r="F129" s="10" t="s">
        <v>159</v>
      </c>
      <c r="G129" s="11" t="s">
        <v>375</v>
      </c>
      <c r="H129" s="11">
        <f>G129*0.4</f>
        <v>32.86</v>
      </c>
      <c r="I129" s="11">
        <v>84.14</v>
      </c>
      <c r="J129" s="11">
        <f>I129*0.6</f>
        <v>50.484</v>
      </c>
      <c r="K129" s="11">
        <f>H129+J129</f>
        <v>83.344</v>
      </c>
      <c r="L129" s="10">
        <f t="array" ref="L129">SUMPRODUCT((E129=$E$3:$E$207)*(K129&lt;$K$3:$K$207))+1</f>
        <v>4</v>
      </c>
    </row>
    <row r="130" ht="24" customHeight="1" spans="1:12">
      <c r="A130" s="10">
        <v>128</v>
      </c>
      <c r="B130" s="10" t="s">
        <v>376</v>
      </c>
      <c r="C130" s="10" t="s">
        <v>14</v>
      </c>
      <c r="D130" s="10" t="s">
        <v>377</v>
      </c>
      <c r="E130" s="10" t="s">
        <v>365</v>
      </c>
      <c r="F130" s="10" t="s">
        <v>159</v>
      </c>
      <c r="G130" s="11" t="s">
        <v>242</v>
      </c>
      <c r="H130" s="11">
        <f>G130*0.4</f>
        <v>32.96</v>
      </c>
      <c r="I130" s="11">
        <v>83.66</v>
      </c>
      <c r="J130" s="11">
        <f>I130*0.6</f>
        <v>50.196</v>
      </c>
      <c r="K130" s="11">
        <f>H130+J130</f>
        <v>83.156</v>
      </c>
      <c r="L130" s="10">
        <f t="array" ref="L130">SUMPRODUCT((E130=$E$3:$E$207)*(K130&lt;$K$3:$K$207))+1</f>
        <v>5</v>
      </c>
    </row>
    <row r="131" ht="24" customHeight="1" spans="1:12">
      <c r="A131" s="10">
        <v>129</v>
      </c>
      <c r="B131" s="10" t="s">
        <v>378</v>
      </c>
      <c r="C131" s="10" t="s">
        <v>14</v>
      </c>
      <c r="D131" s="10" t="s">
        <v>379</v>
      </c>
      <c r="E131" s="10" t="s">
        <v>365</v>
      </c>
      <c r="F131" s="10" t="s">
        <v>159</v>
      </c>
      <c r="G131" s="11" t="s">
        <v>380</v>
      </c>
      <c r="H131" s="11">
        <f>G131*0.4</f>
        <v>33.32</v>
      </c>
      <c r="I131" s="11">
        <v>82.92</v>
      </c>
      <c r="J131" s="11">
        <f>I131*0.6</f>
        <v>49.752</v>
      </c>
      <c r="K131" s="11">
        <f>H131+J131</f>
        <v>83.072</v>
      </c>
      <c r="L131" s="10">
        <f t="array" ref="L131">SUMPRODUCT((E131=$E$3:$E$207)*(K131&lt;$K$3:$K$207))+1</f>
        <v>6</v>
      </c>
    </row>
    <row r="132" ht="24" customHeight="1" spans="1:12">
      <c r="A132" s="10">
        <v>130</v>
      </c>
      <c r="B132" s="10" t="s">
        <v>381</v>
      </c>
      <c r="C132" s="10" t="s">
        <v>14</v>
      </c>
      <c r="D132" s="10" t="s">
        <v>382</v>
      </c>
      <c r="E132" s="10" t="s">
        <v>365</v>
      </c>
      <c r="F132" s="10" t="s">
        <v>159</v>
      </c>
      <c r="G132" s="11" t="s">
        <v>189</v>
      </c>
      <c r="H132" s="11">
        <f>G132*0.4</f>
        <v>32.08</v>
      </c>
      <c r="I132" s="11">
        <v>84.06</v>
      </c>
      <c r="J132" s="11">
        <f>I132*0.6</f>
        <v>50.436</v>
      </c>
      <c r="K132" s="11">
        <f>H132+J132</f>
        <v>82.516</v>
      </c>
      <c r="L132" s="10">
        <f t="array" ref="L132">SUMPRODUCT((E132=$E$3:$E$207)*(K132&lt;$K$3:$K$207))+1</f>
        <v>7</v>
      </c>
    </row>
    <row r="133" ht="24" customHeight="1" spans="1:12">
      <c r="A133" s="10">
        <v>131</v>
      </c>
      <c r="B133" s="10" t="s">
        <v>383</v>
      </c>
      <c r="C133" s="10" t="s">
        <v>14</v>
      </c>
      <c r="D133" s="10" t="s">
        <v>384</v>
      </c>
      <c r="E133" s="10" t="s">
        <v>365</v>
      </c>
      <c r="F133" s="10" t="s">
        <v>159</v>
      </c>
      <c r="G133" s="11" t="s">
        <v>385</v>
      </c>
      <c r="H133" s="11">
        <f>G133*0.4</f>
        <v>32.66</v>
      </c>
      <c r="I133" s="11">
        <v>83.04</v>
      </c>
      <c r="J133" s="11">
        <f>I133*0.6</f>
        <v>49.824</v>
      </c>
      <c r="K133" s="11">
        <f>H133+J133</f>
        <v>82.484</v>
      </c>
      <c r="L133" s="10">
        <f t="array" ref="L133">SUMPRODUCT((E133=$E$3:$E$207)*(K133&lt;$K$3:$K$207))+1</f>
        <v>8</v>
      </c>
    </row>
    <row r="134" ht="24" customHeight="1" spans="1:12">
      <c r="A134" s="10">
        <v>132</v>
      </c>
      <c r="B134" s="10" t="s">
        <v>386</v>
      </c>
      <c r="C134" s="10" t="s">
        <v>14</v>
      </c>
      <c r="D134" s="10" t="s">
        <v>387</v>
      </c>
      <c r="E134" s="10" t="s">
        <v>365</v>
      </c>
      <c r="F134" s="10" t="s">
        <v>159</v>
      </c>
      <c r="G134" s="11" t="s">
        <v>388</v>
      </c>
      <c r="H134" s="11">
        <f>G134*0.4</f>
        <v>32.6</v>
      </c>
      <c r="I134" s="11">
        <v>82.8</v>
      </c>
      <c r="J134" s="11">
        <f>I134*0.6</f>
        <v>49.68</v>
      </c>
      <c r="K134" s="11">
        <f>H134+J134</f>
        <v>82.28</v>
      </c>
      <c r="L134" s="10">
        <f t="array" ref="L134">SUMPRODUCT((E134=$E$3:$E$207)*(K134&lt;$K$3:$K$207))+1</f>
        <v>9</v>
      </c>
    </row>
    <row r="135" ht="24" customHeight="1" spans="1:12">
      <c r="A135" s="10">
        <v>133</v>
      </c>
      <c r="B135" s="10" t="s">
        <v>389</v>
      </c>
      <c r="C135" s="10" t="s">
        <v>14</v>
      </c>
      <c r="D135" s="10" t="s">
        <v>390</v>
      </c>
      <c r="E135" s="10" t="s">
        <v>365</v>
      </c>
      <c r="F135" s="10" t="s">
        <v>159</v>
      </c>
      <c r="G135" s="11" t="s">
        <v>338</v>
      </c>
      <c r="H135" s="11">
        <f>G135*0.4</f>
        <v>32.06</v>
      </c>
      <c r="I135" s="11">
        <v>83.7</v>
      </c>
      <c r="J135" s="11">
        <f>I135*0.6</f>
        <v>50.22</v>
      </c>
      <c r="K135" s="11">
        <f>H135+J135</f>
        <v>82.28</v>
      </c>
      <c r="L135" s="10">
        <f t="array" ref="L135">SUMPRODUCT((E135=$E$3:$E$207)*(K135&lt;$K$3:$K$207))+1</f>
        <v>9</v>
      </c>
    </row>
    <row r="136" ht="24" customHeight="1" spans="1:12">
      <c r="A136" s="10">
        <v>134</v>
      </c>
      <c r="B136" s="10" t="s">
        <v>391</v>
      </c>
      <c r="C136" s="10" t="s">
        <v>14</v>
      </c>
      <c r="D136" s="10" t="s">
        <v>392</v>
      </c>
      <c r="E136" s="10" t="s">
        <v>365</v>
      </c>
      <c r="F136" s="10" t="s">
        <v>159</v>
      </c>
      <c r="G136" s="11" t="s">
        <v>388</v>
      </c>
      <c r="H136" s="11">
        <f>G136*0.4</f>
        <v>32.6</v>
      </c>
      <c r="I136" s="11">
        <v>82.64</v>
      </c>
      <c r="J136" s="11">
        <f>I136*0.6</f>
        <v>49.584</v>
      </c>
      <c r="K136" s="11">
        <f>H136+J136</f>
        <v>82.184</v>
      </c>
      <c r="L136" s="10">
        <f t="array" ref="L136">SUMPRODUCT((E136=$E$3:$E$207)*(K136&lt;$K$3:$K$207))+1</f>
        <v>11</v>
      </c>
    </row>
    <row r="137" ht="24" customHeight="1" spans="1:12">
      <c r="A137" s="10">
        <v>135</v>
      </c>
      <c r="B137" s="10" t="s">
        <v>393</v>
      </c>
      <c r="C137" s="10" t="s">
        <v>14</v>
      </c>
      <c r="D137" s="10" t="s">
        <v>394</v>
      </c>
      <c r="E137" s="10" t="s">
        <v>365</v>
      </c>
      <c r="F137" s="10" t="s">
        <v>159</v>
      </c>
      <c r="G137" s="11" t="s">
        <v>395</v>
      </c>
      <c r="H137" s="11">
        <f>G137*0.4</f>
        <v>31.96</v>
      </c>
      <c r="I137" s="11">
        <v>83.64</v>
      </c>
      <c r="J137" s="11">
        <f>I137*0.6</f>
        <v>50.184</v>
      </c>
      <c r="K137" s="11">
        <f>H137+J137</f>
        <v>82.144</v>
      </c>
      <c r="L137" s="10">
        <f t="array" ref="L137">SUMPRODUCT((E137=$E$3:$E$207)*(K137&lt;$K$3:$K$207))+1</f>
        <v>12</v>
      </c>
    </row>
    <row r="138" ht="24" customHeight="1" spans="1:12">
      <c r="A138" s="10">
        <v>136</v>
      </c>
      <c r="B138" s="10" t="s">
        <v>396</v>
      </c>
      <c r="C138" s="10" t="s">
        <v>14</v>
      </c>
      <c r="D138" s="10" t="s">
        <v>397</v>
      </c>
      <c r="E138" s="10" t="s">
        <v>365</v>
      </c>
      <c r="F138" s="10" t="s">
        <v>159</v>
      </c>
      <c r="G138" s="11" t="s">
        <v>385</v>
      </c>
      <c r="H138" s="11">
        <f>G138*0.4</f>
        <v>32.66</v>
      </c>
      <c r="I138" s="11">
        <v>82.38</v>
      </c>
      <c r="J138" s="11">
        <f>I138*0.6</f>
        <v>49.428</v>
      </c>
      <c r="K138" s="11">
        <f>H138+J138</f>
        <v>82.088</v>
      </c>
      <c r="L138" s="10">
        <f t="array" ref="L138">SUMPRODUCT((E138=$E$3:$E$207)*(K138&lt;$K$3:$K$207))+1</f>
        <v>13</v>
      </c>
    </row>
    <row r="139" ht="24" customHeight="1" spans="1:12">
      <c r="A139" s="10">
        <v>137</v>
      </c>
      <c r="B139" s="10" t="s">
        <v>398</v>
      </c>
      <c r="C139" s="10" t="s">
        <v>14</v>
      </c>
      <c r="D139" s="10" t="s">
        <v>399</v>
      </c>
      <c r="E139" s="10" t="s">
        <v>365</v>
      </c>
      <c r="F139" s="10" t="s">
        <v>159</v>
      </c>
      <c r="G139" s="11" t="s">
        <v>274</v>
      </c>
      <c r="H139" s="11">
        <f>G139*0.4</f>
        <v>31.54</v>
      </c>
      <c r="I139" s="11">
        <v>83.86</v>
      </c>
      <c r="J139" s="11">
        <f>I139*0.6</f>
        <v>50.316</v>
      </c>
      <c r="K139" s="11">
        <f>H139+J139</f>
        <v>81.856</v>
      </c>
      <c r="L139" s="10">
        <f t="array" ref="L139">SUMPRODUCT((E139=$E$3:$E$207)*(K139&lt;$K$3:$K$207))+1</f>
        <v>14</v>
      </c>
    </row>
    <row r="140" ht="24" customHeight="1" spans="1:12">
      <c r="A140" s="10">
        <v>138</v>
      </c>
      <c r="B140" s="10" t="s">
        <v>400</v>
      </c>
      <c r="C140" s="10" t="s">
        <v>14</v>
      </c>
      <c r="D140" s="10" t="s">
        <v>401</v>
      </c>
      <c r="E140" s="10" t="s">
        <v>365</v>
      </c>
      <c r="F140" s="10" t="s">
        <v>159</v>
      </c>
      <c r="G140" s="11" t="s">
        <v>402</v>
      </c>
      <c r="H140" s="11">
        <f>G140*0.4</f>
        <v>31.98</v>
      </c>
      <c r="I140" s="11">
        <v>83.1</v>
      </c>
      <c r="J140" s="11">
        <f>I140*0.6</f>
        <v>49.86</v>
      </c>
      <c r="K140" s="11">
        <f>H140+J140</f>
        <v>81.84</v>
      </c>
      <c r="L140" s="10">
        <f t="array" ref="L140">SUMPRODUCT((E140=$E$3:$E$207)*(K140&lt;$K$3:$K$207))+1</f>
        <v>15</v>
      </c>
    </row>
    <row r="141" ht="24" customHeight="1" spans="1:12">
      <c r="A141" s="10">
        <v>139</v>
      </c>
      <c r="B141" s="10" t="s">
        <v>403</v>
      </c>
      <c r="C141" s="10" t="s">
        <v>14</v>
      </c>
      <c r="D141" s="10" t="s">
        <v>404</v>
      </c>
      <c r="E141" s="10" t="s">
        <v>365</v>
      </c>
      <c r="F141" s="10" t="s">
        <v>159</v>
      </c>
      <c r="G141" s="11" t="s">
        <v>254</v>
      </c>
      <c r="H141" s="11">
        <f>G141*0.4</f>
        <v>32.74</v>
      </c>
      <c r="I141" s="11">
        <v>81.7</v>
      </c>
      <c r="J141" s="11">
        <f>I141*0.6</f>
        <v>49.02</v>
      </c>
      <c r="K141" s="11">
        <f>H141+J141</f>
        <v>81.76</v>
      </c>
      <c r="L141" s="10">
        <f t="array" ref="L141">SUMPRODUCT((E141=$E$3:$E$207)*(K141&lt;$K$3:$K$207))+1</f>
        <v>16</v>
      </c>
    </row>
    <row r="142" ht="24" customHeight="1" spans="1:12">
      <c r="A142" s="10">
        <v>140</v>
      </c>
      <c r="B142" s="10" t="s">
        <v>405</v>
      </c>
      <c r="C142" s="10" t="s">
        <v>14</v>
      </c>
      <c r="D142" s="10" t="s">
        <v>406</v>
      </c>
      <c r="E142" s="10" t="s">
        <v>365</v>
      </c>
      <c r="F142" s="10" t="s">
        <v>159</v>
      </c>
      <c r="G142" s="11" t="s">
        <v>354</v>
      </c>
      <c r="H142" s="11">
        <f>G142*0.4</f>
        <v>32.56</v>
      </c>
      <c r="I142" s="11">
        <v>81.98</v>
      </c>
      <c r="J142" s="11">
        <f>I142*0.6</f>
        <v>49.188</v>
      </c>
      <c r="K142" s="11">
        <f>H142+J142</f>
        <v>81.748</v>
      </c>
      <c r="L142" s="10">
        <f t="array" ref="L142">SUMPRODUCT((E142=$E$3:$E$207)*(K142&lt;$K$3:$K$207))+1</f>
        <v>17</v>
      </c>
    </row>
    <row r="143" ht="24" customHeight="1" spans="1:12">
      <c r="A143" s="10">
        <v>141</v>
      </c>
      <c r="B143" s="10" t="s">
        <v>407</v>
      </c>
      <c r="C143" s="10" t="s">
        <v>14</v>
      </c>
      <c r="D143" s="10" t="s">
        <v>408</v>
      </c>
      <c r="E143" s="10" t="s">
        <v>365</v>
      </c>
      <c r="F143" s="10" t="s">
        <v>159</v>
      </c>
      <c r="G143" s="11" t="s">
        <v>176</v>
      </c>
      <c r="H143" s="11">
        <f>G143*0.4</f>
        <v>32.02</v>
      </c>
      <c r="I143" s="11">
        <v>82.82</v>
      </c>
      <c r="J143" s="11">
        <f>I143*0.6</f>
        <v>49.692</v>
      </c>
      <c r="K143" s="11">
        <f>H143+J143</f>
        <v>81.712</v>
      </c>
      <c r="L143" s="10">
        <f t="array" ref="L143">SUMPRODUCT((E143=$E$3:$E$207)*(K143&lt;$K$3:$K$207))+1</f>
        <v>18</v>
      </c>
    </row>
    <row r="144" ht="24" customHeight="1" spans="1:12">
      <c r="A144" s="10">
        <v>142</v>
      </c>
      <c r="B144" s="10" t="s">
        <v>409</v>
      </c>
      <c r="C144" s="10" t="s">
        <v>14</v>
      </c>
      <c r="D144" s="10" t="s">
        <v>410</v>
      </c>
      <c r="E144" s="10" t="s">
        <v>365</v>
      </c>
      <c r="F144" s="10" t="s">
        <v>159</v>
      </c>
      <c r="G144" s="11" t="s">
        <v>411</v>
      </c>
      <c r="H144" s="11">
        <f>G144*0.4</f>
        <v>31.9</v>
      </c>
      <c r="I144" s="11">
        <v>82.84</v>
      </c>
      <c r="J144" s="11">
        <f>I144*0.6</f>
        <v>49.704</v>
      </c>
      <c r="K144" s="11">
        <f>H144+J144</f>
        <v>81.604</v>
      </c>
      <c r="L144" s="10">
        <f t="array" ref="L144">SUMPRODUCT((E144=$E$3:$E$207)*(K144&lt;$K$3:$K$207))+1</f>
        <v>19</v>
      </c>
    </row>
    <row r="145" ht="24" customHeight="1" spans="1:12">
      <c r="A145" s="10">
        <v>143</v>
      </c>
      <c r="B145" s="10" t="s">
        <v>412</v>
      </c>
      <c r="C145" s="10" t="s">
        <v>14</v>
      </c>
      <c r="D145" s="10" t="s">
        <v>413</v>
      </c>
      <c r="E145" s="10" t="s">
        <v>365</v>
      </c>
      <c r="F145" s="10" t="s">
        <v>159</v>
      </c>
      <c r="G145" s="11" t="s">
        <v>414</v>
      </c>
      <c r="H145" s="11">
        <f>G145*0.4</f>
        <v>31.56</v>
      </c>
      <c r="I145" s="11">
        <v>83.38</v>
      </c>
      <c r="J145" s="11">
        <f>I145*0.6</f>
        <v>50.028</v>
      </c>
      <c r="K145" s="11">
        <f>H145+J145</f>
        <v>81.588</v>
      </c>
      <c r="L145" s="10">
        <f t="array" ref="L145">SUMPRODUCT((E145=$E$3:$E$207)*(K145&lt;$K$3:$K$207))+1</f>
        <v>20</v>
      </c>
    </row>
    <row r="146" ht="24" customHeight="1" spans="1:12">
      <c r="A146" s="10">
        <v>144</v>
      </c>
      <c r="B146" s="10" t="s">
        <v>415</v>
      </c>
      <c r="C146" s="10" t="s">
        <v>14</v>
      </c>
      <c r="D146" s="10" t="s">
        <v>416</v>
      </c>
      <c r="E146" s="10" t="s">
        <v>365</v>
      </c>
      <c r="F146" s="10" t="s">
        <v>159</v>
      </c>
      <c r="G146" s="11" t="s">
        <v>286</v>
      </c>
      <c r="H146" s="11">
        <f>G146*0.4</f>
        <v>31.86</v>
      </c>
      <c r="I146" s="11">
        <v>82.82</v>
      </c>
      <c r="J146" s="11">
        <f>I146*0.6</f>
        <v>49.692</v>
      </c>
      <c r="K146" s="11">
        <f>H146+J146</f>
        <v>81.552</v>
      </c>
      <c r="L146" s="10">
        <f t="array" ref="L146">SUMPRODUCT((E146=$E$3:$E$207)*(K146&lt;$K$3:$K$207))+1</f>
        <v>21</v>
      </c>
    </row>
    <row r="147" ht="24" customHeight="1" spans="1:12">
      <c r="A147" s="10">
        <v>145</v>
      </c>
      <c r="B147" s="10" t="s">
        <v>417</v>
      </c>
      <c r="C147" s="10" t="s">
        <v>14</v>
      </c>
      <c r="D147" s="10" t="s">
        <v>418</v>
      </c>
      <c r="E147" s="10" t="s">
        <v>365</v>
      </c>
      <c r="F147" s="10" t="s">
        <v>159</v>
      </c>
      <c r="G147" s="11" t="s">
        <v>419</v>
      </c>
      <c r="H147" s="11">
        <f>G147*0.4</f>
        <v>32.52</v>
      </c>
      <c r="I147" s="11">
        <v>81.42</v>
      </c>
      <c r="J147" s="11">
        <f>I147*0.6</f>
        <v>48.852</v>
      </c>
      <c r="K147" s="11">
        <f>H147+J147</f>
        <v>81.372</v>
      </c>
      <c r="L147" s="10">
        <f t="array" ref="L147">SUMPRODUCT((E147=$E$3:$E$207)*(K147&lt;$K$3:$K$207))+1</f>
        <v>22</v>
      </c>
    </row>
    <row r="148" ht="24" customHeight="1" spans="1:12">
      <c r="A148" s="10">
        <v>146</v>
      </c>
      <c r="B148" s="10" t="s">
        <v>420</v>
      </c>
      <c r="C148" s="10" t="s">
        <v>14</v>
      </c>
      <c r="D148" s="10" t="s">
        <v>421</v>
      </c>
      <c r="E148" s="10" t="s">
        <v>365</v>
      </c>
      <c r="F148" s="10" t="s">
        <v>159</v>
      </c>
      <c r="G148" s="11" t="s">
        <v>21</v>
      </c>
      <c r="H148" s="11">
        <f>G148*0.4</f>
        <v>31.48</v>
      </c>
      <c r="I148" s="11">
        <v>83.04</v>
      </c>
      <c r="J148" s="11">
        <f>I148*0.6</f>
        <v>49.824</v>
      </c>
      <c r="K148" s="11">
        <f>H148+J148</f>
        <v>81.304</v>
      </c>
      <c r="L148" s="10">
        <f t="array" ref="L148">SUMPRODUCT((E148=$E$3:$E$207)*(K148&lt;$K$3:$K$207))+1</f>
        <v>23</v>
      </c>
    </row>
    <row r="149" ht="24" customHeight="1" spans="1:12">
      <c r="A149" s="10">
        <v>147</v>
      </c>
      <c r="B149" s="10" t="s">
        <v>422</v>
      </c>
      <c r="C149" s="10" t="s">
        <v>14</v>
      </c>
      <c r="D149" s="10" t="s">
        <v>423</v>
      </c>
      <c r="E149" s="10" t="s">
        <v>365</v>
      </c>
      <c r="F149" s="10" t="s">
        <v>159</v>
      </c>
      <c r="G149" s="11" t="s">
        <v>274</v>
      </c>
      <c r="H149" s="11">
        <f>G149*0.4</f>
        <v>31.54</v>
      </c>
      <c r="I149" s="11">
        <v>82.92</v>
      </c>
      <c r="J149" s="11">
        <f>I149*0.6</f>
        <v>49.752</v>
      </c>
      <c r="K149" s="11">
        <f>H149+J149</f>
        <v>81.292</v>
      </c>
      <c r="L149" s="10">
        <f t="array" ref="L149">SUMPRODUCT((E149=$E$3:$E$207)*(K149&lt;$K$3:$K$207))+1</f>
        <v>24</v>
      </c>
    </row>
    <row r="150" ht="24" customHeight="1" spans="1:12">
      <c r="A150" s="10">
        <v>148</v>
      </c>
      <c r="B150" s="10" t="s">
        <v>424</v>
      </c>
      <c r="C150" s="10" t="s">
        <v>14</v>
      </c>
      <c r="D150" s="10" t="s">
        <v>425</v>
      </c>
      <c r="E150" s="10" t="s">
        <v>365</v>
      </c>
      <c r="F150" s="10" t="s">
        <v>159</v>
      </c>
      <c r="G150" s="11" t="s">
        <v>426</v>
      </c>
      <c r="H150" s="11">
        <f>G150*0.4</f>
        <v>32.98</v>
      </c>
      <c r="I150" s="11">
        <v>80.2</v>
      </c>
      <c r="J150" s="11">
        <f>I150*0.6</f>
        <v>48.12</v>
      </c>
      <c r="K150" s="11">
        <f>H150+J150</f>
        <v>81.1</v>
      </c>
      <c r="L150" s="10">
        <f t="array" ref="L150">SUMPRODUCT((E150=$E$3:$E$207)*(K150&lt;$K$3:$K$207))+1</f>
        <v>25</v>
      </c>
    </row>
    <row r="151" ht="24" customHeight="1" spans="1:12">
      <c r="A151" s="10">
        <v>149</v>
      </c>
      <c r="B151" s="10" t="s">
        <v>427</v>
      </c>
      <c r="C151" s="10" t="s">
        <v>14</v>
      </c>
      <c r="D151" s="10" t="s">
        <v>428</v>
      </c>
      <c r="E151" s="10" t="s">
        <v>365</v>
      </c>
      <c r="F151" s="10" t="s">
        <v>159</v>
      </c>
      <c r="G151" s="11" t="s">
        <v>21</v>
      </c>
      <c r="H151" s="11">
        <f>G151*0.4</f>
        <v>31.48</v>
      </c>
      <c r="I151" s="11">
        <v>82.68</v>
      </c>
      <c r="J151" s="11">
        <f>I151*0.6</f>
        <v>49.608</v>
      </c>
      <c r="K151" s="11">
        <f>H151+J151</f>
        <v>81.088</v>
      </c>
      <c r="L151" s="10">
        <f t="array" ref="L151">SUMPRODUCT((E151=$E$3:$E$207)*(K151&lt;$K$3:$K$207))+1</f>
        <v>26</v>
      </c>
    </row>
    <row r="152" ht="24" customHeight="1" spans="1:12">
      <c r="A152" s="10">
        <v>150</v>
      </c>
      <c r="B152" s="10" t="s">
        <v>429</v>
      </c>
      <c r="C152" s="10" t="s">
        <v>14</v>
      </c>
      <c r="D152" s="10" t="s">
        <v>430</v>
      </c>
      <c r="E152" s="10" t="s">
        <v>365</v>
      </c>
      <c r="F152" s="10" t="s">
        <v>159</v>
      </c>
      <c r="G152" s="11" t="s">
        <v>431</v>
      </c>
      <c r="H152" s="11">
        <f>G152*0.4</f>
        <v>31.34</v>
      </c>
      <c r="I152" s="11">
        <v>82.52</v>
      </c>
      <c r="J152" s="11">
        <f>I152*0.6</f>
        <v>49.512</v>
      </c>
      <c r="K152" s="11">
        <f>H152+J152</f>
        <v>80.852</v>
      </c>
      <c r="L152" s="10">
        <f t="array" ref="L152">SUMPRODUCT((E152=$E$3:$E$207)*(K152&lt;$K$3:$K$207))+1</f>
        <v>27</v>
      </c>
    </row>
    <row r="153" ht="24" customHeight="1" spans="1:12">
      <c r="A153" s="10">
        <v>151</v>
      </c>
      <c r="B153" s="10" t="s">
        <v>432</v>
      </c>
      <c r="C153" s="10" t="s">
        <v>14</v>
      </c>
      <c r="D153" s="10" t="s">
        <v>433</v>
      </c>
      <c r="E153" s="10" t="s">
        <v>365</v>
      </c>
      <c r="F153" s="10" t="s">
        <v>159</v>
      </c>
      <c r="G153" s="11" t="s">
        <v>434</v>
      </c>
      <c r="H153" s="11">
        <f>G153*0.4</f>
        <v>31.38</v>
      </c>
      <c r="I153" s="11">
        <v>82.3</v>
      </c>
      <c r="J153" s="11">
        <f>I153*0.6</f>
        <v>49.38</v>
      </c>
      <c r="K153" s="11">
        <f>H153+J153</f>
        <v>80.76</v>
      </c>
      <c r="L153" s="10">
        <f t="array" ref="L153">SUMPRODUCT((E153=$E$3:$E$207)*(K153&lt;$K$3:$K$207))+1</f>
        <v>28</v>
      </c>
    </row>
    <row r="154" ht="24" customHeight="1" spans="1:12">
      <c r="A154" s="10">
        <v>152</v>
      </c>
      <c r="B154" s="10" t="s">
        <v>435</v>
      </c>
      <c r="C154" s="10" t="s">
        <v>14</v>
      </c>
      <c r="D154" s="10" t="s">
        <v>436</v>
      </c>
      <c r="E154" s="10" t="s">
        <v>365</v>
      </c>
      <c r="F154" s="10" t="s">
        <v>159</v>
      </c>
      <c r="G154" s="11" t="s">
        <v>437</v>
      </c>
      <c r="H154" s="11">
        <f>G154*0.4</f>
        <v>31.72</v>
      </c>
      <c r="I154" s="11">
        <v>81.2</v>
      </c>
      <c r="J154" s="11">
        <f>I154*0.6</f>
        <v>48.72</v>
      </c>
      <c r="K154" s="11">
        <f>H154+J154</f>
        <v>80.44</v>
      </c>
      <c r="L154" s="10">
        <f t="array" ref="L154">SUMPRODUCT((E154=$E$3:$E$207)*(K154&lt;$K$3:$K$207))+1</f>
        <v>29</v>
      </c>
    </row>
    <row r="155" ht="24" customHeight="1" spans="1:12">
      <c r="A155" s="10">
        <v>153</v>
      </c>
      <c r="B155" s="10" t="s">
        <v>438</v>
      </c>
      <c r="C155" s="10" t="s">
        <v>14</v>
      </c>
      <c r="D155" s="10" t="s">
        <v>439</v>
      </c>
      <c r="E155" s="10" t="s">
        <v>365</v>
      </c>
      <c r="F155" s="10" t="s">
        <v>159</v>
      </c>
      <c r="G155" s="11" t="s">
        <v>440</v>
      </c>
      <c r="H155" s="11">
        <f>G155*0.4</f>
        <v>31.84</v>
      </c>
      <c r="I155" s="11">
        <v>80.28</v>
      </c>
      <c r="J155" s="11">
        <f>I155*0.6</f>
        <v>48.168</v>
      </c>
      <c r="K155" s="11">
        <f>H155+J155</f>
        <v>80.008</v>
      </c>
      <c r="L155" s="10">
        <f t="array" ref="L155">SUMPRODUCT((E155=$E$3:$E$207)*(K155&lt;$K$3:$K$207))+1</f>
        <v>30</v>
      </c>
    </row>
    <row r="156" ht="24" customHeight="1" spans="1:12">
      <c r="A156" s="10">
        <v>154</v>
      </c>
      <c r="B156" s="10" t="s">
        <v>441</v>
      </c>
      <c r="C156" s="10" t="s">
        <v>145</v>
      </c>
      <c r="D156" s="10" t="s">
        <v>442</v>
      </c>
      <c r="E156" s="10" t="s">
        <v>443</v>
      </c>
      <c r="F156" s="10" t="s">
        <v>444</v>
      </c>
      <c r="G156" s="11" t="s">
        <v>21</v>
      </c>
      <c r="H156" s="11">
        <f>G156*0.4</f>
        <v>31.48</v>
      </c>
      <c r="I156" s="11">
        <v>81.16</v>
      </c>
      <c r="J156" s="11">
        <f>I156*0.6</f>
        <v>48.696</v>
      </c>
      <c r="K156" s="11">
        <f>H156+J156</f>
        <v>80.176</v>
      </c>
      <c r="L156" s="10">
        <f t="array" ref="L156">SUMPRODUCT((E156=$E$3:$E$207)*(K156&lt;$K$3:$K$207))+1</f>
        <v>1</v>
      </c>
    </row>
    <row r="157" ht="24" customHeight="1" spans="1:12">
      <c r="A157" s="10">
        <v>155</v>
      </c>
      <c r="B157" s="10" t="s">
        <v>445</v>
      </c>
      <c r="C157" s="10" t="s">
        <v>145</v>
      </c>
      <c r="D157" s="10" t="s">
        <v>446</v>
      </c>
      <c r="E157" s="10" t="s">
        <v>443</v>
      </c>
      <c r="F157" s="10" t="s">
        <v>444</v>
      </c>
      <c r="G157" s="11" t="s">
        <v>447</v>
      </c>
      <c r="H157" s="11">
        <f>G157*0.4</f>
        <v>26.96</v>
      </c>
      <c r="I157" s="11">
        <v>83.4</v>
      </c>
      <c r="J157" s="11">
        <f>I157*0.6</f>
        <v>50.04</v>
      </c>
      <c r="K157" s="11">
        <f>H157+J157</f>
        <v>77</v>
      </c>
      <c r="L157" s="10">
        <f t="array" ref="L157">SUMPRODUCT((E157=$E$3:$E$207)*(K157&lt;$K$3:$K$207))+1</f>
        <v>2</v>
      </c>
    </row>
    <row r="158" ht="24" customHeight="1" spans="1:12">
      <c r="A158" s="10">
        <v>156</v>
      </c>
      <c r="B158" s="10" t="s">
        <v>448</v>
      </c>
      <c r="C158" s="10" t="s">
        <v>14</v>
      </c>
      <c r="D158" s="10" t="s">
        <v>449</v>
      </c>
      <c r="E158" s="10" t="s">
        <v>443</v>
      </c>
      <c r="F158" s="10" t="s">
        <v>444</v>
      </c>
      <c r="G158" s="11" t="s">
        <v>450</v>
      </c>
      <c r="H158" s="11">
        <f>G158*0.4</f>
        <v>29.92</v>
      </c>
      <c r="I158" s="11">
        <v>78.02</v>
      </c>
      <c r="J158" s="11">
        <f>I158*0.6</f>
        <v>46.812</v>
      </c>
      <c r="K158" s="11">
        <f>H158+J158</f>
        <v>76.732</v>
      </c>
      <c r="L158" s="10">
        <f t="array" ref="L158">SUMPRODUCT((E158=$E$3:$E$207)*(K158&lt;$K$3:$K$207))+1</f>
        <v>3</v>
      </c>
    </row>
    <row r="159" ht="24" customHeight="1" spans="1:12">
      <c r="A159" s="10">
        <v>157</v>
      </c>
      <c r="B159" s="10" t="s">
        <v>451</v>
      </c>
      <c r="C159" s="10" t="s">
        <v>14</v>
      </c>
      <c r="D159" s="10" t="s">
        <v>452</v>
      </c>
      <c r="E159" s="10" t="s">
        <v>443</v>
      </c>
      <c r="F159" s="10" t="s">
        <v>444</v>
      </c>
      <c r="G159" s="11" t="s">
        <v>453</v>
      </c>
      <c r="H159" s="11">
        <f>G159*0.4</f>
        <v>28.76</v>
      </c>
      <c r="I159" s="11">
        <v>79.64</v>
      </c>
      <c r="J159" s="11">
        <f>I159*0.6</f>
        <v>47.784</v>
      </c>
      <c r="K159" s="11">
        <f>H159+J159</f>
        <v>76.544</v>
      </c>
      <c r="L159" s="10">
        <f t="array" ref="L159">SUMPRODUCT((E159=$E$3:$E$207)*(K159&lt;$K$3:$K$207))+1</f>
        <v>4</v>
      </c>
    </row>
    <row r="160" ht="24" customHeight="1" spans="1:12">
      <c r="A160" s="10">
        <v>158</v>
      </c>
      <c r="B160" s="10" t="s">
        <v>454</v>
      </c>
      <c r="C160" s="10" t="s">
        <v>14</v>
      </c>
      <c r="D160" s="10" t="s">
        <v>455</v>
      </c>
      <c r="E160" s="10" t="s">
        <v>456</v>
      </c>
      <c r="F160" s="10">
        <v>1</v>
      </c>
      <c r="G160" s="11" t="s">
        <v>457</v>
      </c>
      <c r="H160" s="11">
        <f>G160*0.4</f>
        <v>33.18</v>
      </c>
      <c r="I160" s="11">
        <v>83.32</v>
      </c>
      <c r="J160" s="11">
        <f>I160*0.6</f>
        <v>49.992</v>
      </c>
      <c r="K160" s="11">
        <f>H160+J160</f>
        <v>83.172</v>
      </c>
      <c r="L160" s="10">
        <f t="array" ref="L160">SUMPRODUCT((E160=$E$3:$E$207)*(K160&lt;$K$3:$K$207))+1</f>
        <v>1</v>
      </c>
    </row>
    <row r="161" ht="24" customHeight="1" spans="1:12">
      <c r="A161" s="10">
        <v>159</v>
      </c>
      <c r="B161" s="10" t="s">
        <v>458</v>
      </c>
      <c r="C161" s="10" t="s">
        <v>145</v>
      </c>
      <c r="D161" s="10" t="s">
        <v>459</v>
      </c>
      <c r="E161" s="10" t="s">
        <v>456</v>
      </c>
      <c r="F161" s="10">
        <v>1</v>
      </c>
      <c r="G161" s="11" t="s">
        <v>460</v>
      </c>
      <c r="H161" s="11">
        <f>G161*0.4</f>
        <v>31.88</v>
      </c>
      <c r="I161" s="11">
        <v>80.94</v>
      </c>
      <c r="J161" s="11">
        <f>I161*0.6</f>
        <v>48.564</v>
      </c>
      <c r="K161" s="11">
        <f>H161+J161</f>
        <v>80.444</v>
      </c>
      <c r="L161" s="10">
        <f t="array" ref="L161">SUMPRODUCT((E161=$E$3:$E$207)*(K161&lt;$K$3:$K$207))+1</f>
        <v>2</v>
      </c>
    </row>
    <row r="162" ht="24" customHeight="1" spans="1:12">
      <c r="A162" s="10">
        <v>160</v>
      </c>
      <c r="B162" s="10" t="s">
        <v>461</v>
      </c>
      <c r="C162" s="10" t="s">
        <v>14</v>
      </c>
      <c r="D162" s="10" t="s">
        <v>462</v>
      </c>
      <c r="E162" s="10" t="s">
        <v>456</v>
      </c>
      <c r="F162" s="10">
        <v>1</v>
      </c>
      <c r="G162" s="11" t="s">
        <v>463</v>
      </c>
      <c r="H162" s="11">
        <f>G162*0.4</f>
        <v>24.96</v>
      </c>
      <c r="I162" s="11">
        <v>0</v>
      </c>
      <c r="J162" s="11">
        <f>I162*0.6</f>
        <v>0</v>
      </c>
      <c r="K162" s="11">
        <f>H162+J162</f>
        <v>24.96</v>
      </c>
      <c r="L162" s="10">
        <f t="array" ref="L162">SUMPRODUCT((E162=$E$3:$E$207)*(K162&lt;$K$3:$K$207))+1</f>
        <v>3</v>
      </c>
    </row>
    <row r="163" ht="24" customHeight="1" spans="1:12">
      <c r="A163" s="10">
        <v>161</v>
      </c>
      <c r="B163" s="10" t="s">
        <v>464</v>
      </c>
      <c r="C163" s="10" t="s">
        <v>14</v>
      </c>
      <c r="D163" s="10" t="s">
        <v>465</v>
      </c>
      <c r="E163" s="10" t="s">
        <v>466</v>
      </c>
      <c r="F163" s="10" t="s">
        <v>444</v>
      </c>
      <c r="G163" s="11" t="s">
        <v>467</v>
      </c>
      <c r="H163" s="11">
        <f>G163*0.4</f>
        <v>30.7</v>
      </c>
      <c r="I163" s="11">
        <v>83.12</v>
      </c>
      <c r="J163" s="11">
        <f>I163*0.6</f>
        <v>49.872</v>
      </c>
      <c r="K163" s="11">
        <f>H163+J163</f>
        <v>80.572</v>
      </c>
      <c r="L163" s="10">
        <f t="array" ref="L163">SUMPRODUCT((E163=$E$3:$E$207)*(K163&lt;$K$3:$K$207))+1</f>
        <v>1</v>
      </c>
    </row>
    <row r="164" ht="24" customHeight="1" spans="1:12">
      <c r="A164" s="10">
        <v>162</v>
      </c>
      <c r="B164" s="10" t="s">
        <v>468</v>
      </c>
      <c r="C164" s="10" t="s">
        <v>14</v>
      </c>
      <c r="D164" s="10" t="s">
        <v>469</v>
      </c>
      <c r="E164" s="10" t="s">
        <v>466</v>
      </c>
      <c r="F164" s="10" t="s">
        <v>444</v>
      </c>
      <c r="G164" s="11" t="s">
        <v>470</v>
      </c>
      <c r="H164" s="11">
        <f>G164*0.4</f>
        <v>29.5</v>
      </c>
      <c r="I164" s="11">
        <v>82.8</v>
      </c>
      <c r="J164" s="11">
        <f>I164*0.6</f>
        <v>49.68</v>
      </c>
      <c r="K164" s="11">
        <f>H164+J164</f>
        <v>79.18</v>
      </c>
      <c r="L164" s="10">
        <f t="array" ref="L164">SUMPRODUCT((E164=$E$3:$E$207)*(K164&lt;$K$3:$K$207))+1</f>
        <v>2</v>
      </c>
    </row>
    <row r="165" ht="24" customHeight="1" spans="1:12">
      <c r="A165" s="10">
        <v>163</v>
      </c>
      <c r="B165" s="10" t="s">
        <v>471</v>
      </c>
      <c r="C165" s="10" t="s">
        <v>14</v>
      </c>
      <c r="D165" s="10" t="s">
        <v>472</v>
      </c>
      <c r="E165" s="10" t="s">
        <v>466</v>
      </c>
      <c r="F165" s="10" t="s">
        <v>444</v>
      </c>
      <c r="G165" s="11" t="s">
        <v>470</v>
      </c>
      <c r="H165" s="11">
        <f>G165*0.4</f>
        <v>29.5</v>
      </c>
      <c r="I165" s="11">
        <v>81.68</v>
      </c>
      <c r="J165" s="11">
        <f>I165*0.6</f>
        <v>49.008</v>
      </c>
      <c r="K165" s="11">
        <f>H165+J165</f>
        <v>78.508</v>
      </c>
      <c r="L165" s="10">
        <f t="array" ref="L165">SUMPRODUCT((E165=$E$3:$E$207)*(K165&lt;$K$3:$K$207))+1</f>
        <v>3</v>
      </c>
    </row>
    <row r="166" ht="24" customHeight="1" spans="1:12">
      <c r="A166" s="10">
        <v>164</v>
      </c>
      <c r="B166" s="10" t="s">
        <v>473</v>
      </c>
      <c r="C166" s="10" t="s">
        <v>14</v>
      </c>
      <c r="D166" s="10" t="s">
        <v>474</v>
      </c>
      <c r="E166" s="10" t="s">
        <v>466</v>
      </c>
      <c r="F166" s="10" t="s">
        <v>444</v>
      </c>
      <c r="G166" s="11" t="s">
        <v>475</v>
      </c>
      <c r="H166" s="11">
        <f>G166*0.4</f>
        <v>28.92</v>
      </c>
      <c r="I166" s="11">
        <v>81.56</v>
      </c>
      <c r="J166" s="11">
        <f>I166*0.6</f>
        <v>48.936</v>
      </c>
      <c r="K166" s="11">
        <f>H166+J166</f>
        <v>77.856</v>
      </c>
      <c r="L166" s="10">
        <f t="array" ref="L166">SUMPRODUCT((E166=$E$3:$E$207)*(K166&lt;$K$3:$K$207))+1</f>
        <v>4</v>
      </c>
    </row>
    <row r="167" ht="24" customHeight="1" spans="1:12">
      <c r="A167" s="10">
        <v>165</v>
      </c>
      <c r="B167" s="10" t="s">
        <v>476</v>
      </c>
      <c r="C167" s="10" t="s">
        <v>14</v>
      </c>
      <c r="D167" s="10" t="s">
        <v>477</v>
      </c>
      <c r="E167" s="10" t="s">
        <v>466</v>
      </c>
      <c r="F167" s="10" t="s">
        <v>444</v>
      </c>
      <c r="G167" s="11" t="s">
        <v>478</v>
      </c>
      <c r="H167" s="11">
        <f>G167*0.4</f>
        <v>28.22</v>
      </c>
      <c r="I167" s="11">
        <v>81.52</v>
      </c>
      <c r="J167" s="11">
        <f>I167*0.6</f>
        <v>48.912</v>
      </c>
      <c r="K167" s="11">
        <f>H167+J167</f>
        <v>77.132</v>
      </c>
      <c r="L167" s="10">
        <f t="array" ref="L167">SUMPRODUCT((E167=$E$3:$E$207)*(K167&lt;$K$3:$K$207))+1</f>
        <v>5</v>
      </c>
    </row>
    <row r="168" ht="24" customHeight="1" spans="1:12">
      <c r="A168" s="10">
        <v>166</v>
      </c>
      <c r="B168" s="10" t="s">
        <v>479</v>
      </c>
      <c r="C168" s="10" t="s">
        <v>14</v>
      </c>
      <c r="D168" s="10" t="s">
        <v>480</v>
      </c>
      <c r="E168" s="10" t="s">
        <v>466</v>
      </c>
      <c r="F168" s="10" t="s">
        <v>444</v>
      </c>
      <c r="G168" s="11" t="s">
        <v>481</v>
      </c>
      <c r="H168" s="11">
        <f>G168*0.4</f>
        <v>27.92</v>
      </c>
      <c r="I168" s="11">
        <v>81.34</v>
      </c>
      <c r="J168" s="11">
        <f>I168*0.6</f>
        <v>48.804</v>
      </c>
      <c r="K168" s="11">
        <f>H168+J168</f>
        <v>76.724</v>
      </c>
      <c r="L168" s="10">
        <f t="array" ref="L168">SUMPRODUCT((E168=$E$3:$E$207)*(K168&lt;$K$3:$K$207))+1</f>
        <v>6</v>
      </c>
    </row>
    <row r="169" ht="24" customHeight="1" spans="1:12">
      <c r="A169" s="10">
        <v>167</v>
      </c>
      <c r="B169" s="10" t="s">
        <v>482</v>
      </c>
      <c r="C169" s="10" t="s">
        <v>145</v>
      </c>
      <c r="D169" s="10" t="s">
        <v>483</v>
      </c>
      <c r="E169" s="10" t="s">
        <v>484</v>
      </c>
      <c r="F169" s="10" t="s">
        <v>148</v>
      </c>
      <c r="G169" s="11" t="s">
        <v>485</v>
      </c>
      <c r="H169" s="11">
        <f>G169*0.4</f>
        <v>29.08</v>
      </c>
      <c r="I169" s="11">
        <v>83.02</v>
      </c>
      <c r="J169" s="11">
        <f>I169*0.6</f>
        <v>49.812</v>
      </c>
      <c r="K169" s="11">
        <f>H169+J169</f>
        <v>78.892</v>
      </c>
      <c r="L169" s="10">
        <f t="array" ref="L169">SUMPRODUCT((E169=$E$3:$E$207)*(K169&lt;$K$3:$K$207))+1</f>
        <v>1</v>
      </c>
    </row>
    <row r="170" ht="24" customHeight="1" spans="1:12">
      <c r="A170" s="10">
        <v>168</v>
      </c>
      <c r="B170" s="10" t="s">
        <v>486</v>
      </c>
      <c r="C170" s="10" t="s">
        <v>14</v>
      </c>
      <c r="D170" s="10" t="s">
        <v>487</v>
      </c>
      <c r="E170" s="10" t="s">
        <v>484</v>
      </c>
      <c r="F170" s="10" t="s">
        <v>148</v>
      </c>
      <c r="G170" s="11" t="s">
        <v>488</v>
      </c>
      <c r="H170" s="11">
        <f>G170*0.4</f>
        <v>28.12</v>
      </c>
      <c r="I170" s="11">
        <v>83.24</v>
      </c>
      <c r="J170" s="11">
        <f>I170*0.6</f>
        <v>49.944</v>
      </c>
      <c r="K170" s="11">
        <f>H170+J170</f>
        <v>78.064</v>
      </c>
      <c r="L170" s="10">
        <f t="array" ref="L170">SUMPRODUCT((E170=$E$3:$E$207)*(K170&lt;$K$3:$K$207))+1</f>
        <v>2</v>
      </c>
    </row>
    <row r="171" ht="24" customHeight="1" spans="1:12">
      <c r="A171" s="10">
        <v>169</v>
      </c>
      <c r="B171" s="10" t="s">
        <v>489</v>
      </c>
      <c r="C171" s="10" t="s">
        <v>14</v>
      </c>
      <c r="D171" s="10" t="s">
        <v>490</v>
      </c>
      <c r="E171" s="10" t="s">
        <v>484</v>
      </c>
      <c r="F171" s="10" t="s">
        <v>148</v>
      </c>
      <c r="G171" s="11" t="s">
        <v>491</v>
      </c>
      <c r="H171" s="11">
        <f>G171*0.4</f>
        <v>28.48</v>
      </c>
      <c r="I171" s="11">
        <v>78.96</v>
      </c>
      <c r="J171" s="11">
        <f>I171*0.6</f>
        <v>47.376</v>
      </c>
      <c r="K171" s="11">
        <f>H171+J171</f>
        <v>75.856</v>
      </c>
      <c r="L171" s="10">
        <f t="array" ref="L171">SUMPRODUCT((E171=$E$3:$E$207)*(K171&lt;$K$3:$K$207))+1</f>
        <v>3</v>
      </c>
    </row>
    <row r="172" ht="24" customHeight="1" spans="1:12">
      <c r="A172" s="10">
        <v>170</v>
      </c>
      <c r="B172" s="10" t="s">
        <v>492</v>
      </c>
      <c r="C172" s="10" t="s">
        <v>14</v>
      </c>
      <c r="D172" s="10" t="s">
        <v>493</v>
      </c>
      <c r="E172" s="10" t="s">
        <v>494</v>
      </c>
      <c r="F172" s="10" t="s">
        <v>444</v>
      </c>
      <c r="G172" s="11" t="s">
        <v>495</v>
      </c>
      <c r="H172" s="11">
        <f>G172*0.4</f>
        <v>31.26</v>
      </c>
      <c r="I172" s="11">
        <v>83.68</v>
      </c>
      <c r="J172" s="11">
        <f>I172*0.6</f>
        <v>50.208</v>
      </c>
      <c r="K172" s="11">
        <f>H172+J172</f>
        <v>81.468</v>
      </c>
      <c r="L172" s="10">
        <f t="array" ref="L172">SUMPRODUCT((E172=$E$3:$E$207)*(K172&lt;$K$3:$K$207))+1</f>
        <v>1</v>
      </c>
    </row>
    <row r="173" ht="24" customHeight="1" spans="1:12">
      <c r="A173" s="10">
        <v>171</v>
      </c>
      <c r="B173" s="10" t="s">
        <v>496</v>
      </c>
      <c r="C173" s="10" t="s">
        <v>14</v>
      </c>
      <c r="D173" s="10" t="s">
        <v>497</v>
      </c>
      <c r="E173" s="10" t="s">
        <v>494</v>
      </c>
      <c r="F173" s="10" t="s">
        <v>444</v>
      </c>
      <c r="G173" s="11" t="s">
        <v>105</v>
      </c>
      <c r="H173" s="11">
        <f>G173*0.4</f>
        <v>30.42</v>
      </c>
      <c r="I173" s="11">
        <v>83.24</v>
      </c>
      <c r="J173" s="11">
        <f>I173*0.6</f>
        <v>49.944</v>
      </c>
      <c r="K173" s="11">
        <f>H173+J173</f>
        <v>80.364</v>
      </c>
      <c r="L173" s="10">
        <f t="array" ref="L173">SUMPRODUCT((E173=$E$3:$E$207)*(K173&lt;$K$3:$K$207))+1</f>
        <v>2</v>
      </c>
    </row>
    <row r="174" ht="24" customHeight="1" spans="1:12">
      <c r="A174" s="10">
        <v>172</v>
      </c>
      <c r="B174" s="10" t="s">
        <v>498</v>
      </c>
      <c r="C174" s="10" t="s">
        <v>145</v>
      </c>
      <c r="D174" s="10" t="s">
        <v>499</v>
      </c>
      <c r="E174" s="10" t="s">
        <v>494</v>
      </c>
      <c r="F174" s="10" t="s">
        <v>444</v>
      </c>
      <c r="G174" s="11" t="s">
        <v>500</v>
      </c>
      <c r="H174" s="11">
        <f>G174*0.4</f>
        <v>30.46</v>
      </c>
      <c r="I174" s="11">
        <v>81.84</v>
      </c>
      <c r="J174" s="11">
        <f>I174*0.6</f>
        <v>49.104</v>
      </c>
      <c r="K174" s="11">
        <f>H174+J174</f>
        <v>79.564</v>
      </c>
      <c r="L174" s="10">
        <f t="array" ref="L174">SUMPRODUCT((E174=$E$3:$E$207)*(K174&lt;$K$3:$K$207))+1</f>
        <v>3</v>
      </c>
    </row>
    <row r="175" ht="24" customHeight="1" spans="1:12">
      <c r="A175" s="10">
        <v>173</v>
      </c>
      <c r="B175" s="10" t="s">
        <v>501</v>
      </c>
      <c r="C175" s="10" t="s">
        <v>14</v>
      </c>
      <c r="D175" s="10" t="s">
        <v>502</v>
      </c>
      <c r="E175" s="10" t="s">
        <v>494</v>
      </c>
      <c r="F175" s="10" t="s">
        <v>444</v>
      </c>
      <c r="G175" s="11" t="s">
        <v>503</v>
      </c>
      <c r="H175" s="11">
        <f>G175*0.4</f>
        <v>29.62</v>
      </c>
      <c r="I175" s="11">
        <v>82.88</v>
      </c>
      <c r="J175" s="11">
        <f>I175*0.6</f>
        <v>49.728</v>
      </c>
      <c r="K175" s="11">
        <f>H175+J175</f>
        <v>79.348</v>
      </c>
      <c r="L175" s="10">
        <f t="array" ref="L175">SUMPRODUCT((E175=$E$3:$E$207)*(K175&lt;$K$3:$K$207))+1</f>
        <v>4</v>
      </c>
    </row>
    <row r="176" ht="24" customHeight="1" spans="1:12">
      <c r="A176" s="10">
        <v>174</v>
      </c>
      <c r="B176" s="10" t="s">
        <v>504</v>
      </c>
      <c r="C176" s="10" t="s">
        <v>145</v>
      </c>
      <c r="D176" s="10" t="s">
        <v>505</v>
      </c>
      <c r="E176" s="10" t="s">
        <v>494</v>
      </c>
      <c r="F176" s="10" t="s">
        <v>444</v>
      </c>
      <c r="G176" s="11" t="s">
        <v>506</v>
      </c>
      <c r="H176" s="11">
        <f>G176*0.4</f>
        <v>29.12</v>
      </c>
      <c r="I176" s="11">
        <v>83.64</v>
      </c>
      <c r="J176" s="11">
        <f>I176*0.6</f>
        <v>50.184</v>
      </c>
      <c r="K176" s="11">
        <f>H176+J176</f>
        <v>79.304</v>
      </c>
      <c r="L176" s="10">
        <f t="array" ref="L176">SUMPRODUCT((E176=$E$3:$E$207)*(K176&lt;$K$3:$K$207))+1</f>
        <v>5</v>
      </c>
    </row>
    <row r="177" ht="24" customHeight="1" spans="1:12">
      <c r="A177" s="10">
        <v>175</v>
      </c>
      <c r="B177" s="10" t="s">
        <v>507</v>
      </c>
      <c r="C177" s="10" t="s">
        <v>14</v>
      </c>
      <c r="D177" s="10" t="s">
        <v>508</v>
      </c>
      <c r="E177" s="10" t="s">
        <v>494</v>
      </c>
      <c r="F177" s="10" t="s">
        <v>444</v>
      </c>
      <c r="G177" s="11" t="s">
        <v>509</v>
      </c>
      <c r="H177" s="11">
        <f>G177*0.4</f>
        <v>28.62</v>
      </c>
      <c r="I177" s="11">
        <v>81.16</v>
      </c>
      <c r="J177" s="11">
        <f>I177*0.6</f>
        <v>48.696</v>
      </c>
      <c r="K177" s="11">
        <f>H177+J177</f>
        <v>77.316</v>
      </c>
      <c r="L177" s="10">
        <f t="array" ref="L177">SUMPRODUCT((E177=$E$3:$E$207)*(K177&lt;$K$3:$K$207))+1</f>
        <v>6</v>
      </c>
    </row>
    <row r="178" ht="24" customHeight="1" spans="1:12">
      <c r="A178" s="10">
        <v>176</v>
      </c>
      <c r="B178" s="10" t="s">
        <v>510</v>
      </c>
      <c r="C178" s="10" t="s">
        <v>14</v>
      </c>
      <c r="D178" s="10" t="s">
        <v>511</v>
      </c>
      <c r="E178" s="10" t="s">
        <v>512</v>
      </c>
      <c r="F178" s="10" t="s">
        <v>444</v>
      </c>
      <c r="G178" s="11" t="s">
        <v>274</v>
      </c>
      <c r="H178" s="11">
        <f>G178*0.4</f>
        <v>31.54</v>
      </c>
      <c r="I178" s="11">
        <v>83.18</v>
      </c>
      <c r="J178" s="11">
        <f>I178*0.6</f>
        <v>49.908</v>
      </c>
      <c r="K178" s="11">
        <f>H178+J178</f>
        <v>81.448</v>
      </c>
      <c r="L178" s="10">
        <f t="array" ref="L178">SUMPRODUCT((E178=$E$3:$E$207)*(K178&lt;$K$3:$K$207))+1</f>
        <v>1</v>
      </c>
    </row>
    <row r="179" ht="24" customHeight="1" spans="1:12">
      <c r="A179" s="10">
        <v>177</v>
      </c>
      <c r="B179" s="10" t="s">
        <v>513</v>
      </c>
      <c r="C179" s="10" t="s">
        <v>14</v>
      </c>
      <c r="D179" s="10" t="s">
        <v>514</v>
      </c>
      <c r="E179" s="10" t="s">
        <v>512</v>
      </c>
      <c r="F179" s="10" t="s">
        <v>444</v>
      </c>
      <c r="G179" s="11" t="s">
        <v>515</v>
      </c>
      <c r="H179" s="11">
        <f>G179*0.4</f>
        <v>30.2</v>
      </c>
      <c r="I179" s="11">
        <v>84.46</v>
      </c>
      <c r="J179" s="11">
        <f>I179*0.6</f>
        <v>50.676</v>
      </c>
      <c r="K179" s="11">
        <f>H179+J179</f>
        <v>80.876</v>
      </c>
      <c r="L179" s="10">
        <f t="array" ref="L179">SUMPRODUCT((E179=$E$3:$E$207)*(K179&lt;$K$3:$K$207))+1</f>
        <v>2</v>
      </c>
    </row>
    <row r="180" ht="24" customHeight="1" spans="1:12">
      <c r="A180" s="10">
        <v>178</v>
      </c>
      <c r="B180" s="10" t="s">
        <v>516</v>
      </c>
      <c r="C180" s="10" t="s">
        <v>14</v>
      </c>
      <c r="D180" s="10" t="s">
        <v>517</v>
      </c>
      <c r="E180" s="10" t="s">
        <v>512</v>
      </c>
      <c r="F180" s="10" t="s">
        <v>444</v>
      </c>
      <c r="G180" s="11" t="s">
        <v>74</v>
      </c>
      <c r="H180" s="11">
        <f>G180*0.4</f>
        <v>30.16</v>
      </c>
      <c r="I180" s="11">
        <v>82.76</v>
      </c>
      <c r="J180" s="11">
        <f>I180*0.6</f>
        <v>49.656</v>
      </c>
      <c r="K180" s="11">
        <f>H180+J180</f>
        <v>79.816</v>
      </c>
      <c r="L180" s="10">
        <f t="array" ref="L180">SUMPRODUCT((E180=$E$3:$E$207)*(K180&lt;$K$3:$K$207))+1</f>
        <v>3</v>
      </c>
    </row>
    <row r="181" ht="24" customHeight="1" spans="1:12">
      <c r="A181" s="10">
        <v>179</v>
      </c>
      <c r="B181" s="10" t="s">
        <v>518</v>
      </c>
      <c r="C181" s="10" t="s">
        <v>14</v>
      </c>
      <c r="D181" s="10" t="s">
        <v>519</v>
      </c>
      <c r="E181" s="10" t="s">
        <v>512</v>
      </c>
      <c r="F181" s="10" t="s">
        <v>444</v>
      </c>
      <c r="G181" s="11" t="s">
        <v>520</v>
      </c>
      <c r="H181" s="11">
        <f>G181*0.4</f>
        <v>29.3</v>
      </c>
      <c r="I181" s="11">
        <v>83.26</v>
      </c>
      <c r="J181" s="11">
        <f>I181*0.6</f>
        <v>49.956</v>
      </c>
      <c r="K181" s="11">
        <f>H181+J181</f>
        <v>79.256</v>
      </c>
      <c r="L181" s="10">
        <f t="array" ref="L181">SUMPRODUCT((E181=$E$3:$E$207)*(K181&lt;$K$3:$K$207))+1</f>
        <v>4</v>
      </c>
    </row>
    <row r="182" ht="24" customHeight="1" spans="1:12">
      <c r="A182" s="10">
        <v>180</v>
      </c>
      <c r="B182" s="10" t="s">
        <v>521</v>
      </c>
      <c r="C182" s="10" t="s">
        <v>14</v>
      </c>
      <c r="D182" s="10" t="s">
        <v>522</v>
      </c>
      <c r="E182" s="10" t="s">
        <v>512</v>
      </c>
      <c r="F182" s="10" t="s">
        <v>444</v>
      </c>
      <c r="G182" s="11" t="s">
        <v>523</v>
      </c>
      <c r="H182" s="11">
        <f>G182*0.4</f>
        <v>29.36</v>
      </c>
      <c r="I182" s="11">
        <v>81.44</v>
      </c>
      <c r="J182" s="11">
        <f>I182*0.6</f>
        <v>48.864</v>
      </c>
      <c r="K182" s="11">
        <f>H182+J182</f>
        <v>78.224</v>
      </c>
      <c r="L182" s="10">
        <f t="array" ref="L182">SUMPRODUCT((E182=$E$3:$E$207)*(K182&lt;$K$3:$K$207))+1</f>
        <v>5</v>
      </c>
    </row>
    <row r="183" ht="24" customHeight="1" spans="1:12">
      <c r="A183" s="10">
        <v>181</v>
      </c>
      <c r="B183" s="10" t="s">
        <v>524</v>
      </c>
      <c r="C183" s="10" t="s">
        <v>14</v>
      </c>
      <c r="D183" s="10" t="s">
        <v>525</v>
      </c>
      <c r="E183" s="10" t="s">
        <v>512</v>
      </c>
      <c r="F183" s="10" t="s">
        <v>444</v>
      </c>
      <c r="G183" s="11" t="s">
        <v>526</v>
      </c>
      <c r="H183" s="11">
        <f>G183*0.4</f>
        <v>29.88</v>
      </c>
      <c r="I183" s="11">
        <v>79.66</v>
      </c>
      <c r="J183" s="11">
        <f>I183*0.6</f>
        <v>47.796</v>
      </c>
      <c r="K183" s="11">
        <f>H183+J183</f>
        <v>77.676</v>
      </c>
      <c r="L183" s="10">
        <f t="array" ref="L183">SUMPRODUCT((E183=$E$3:$E$207)*(K183&lt;$K$3:$K$207))+1</f>
        <v>6</v>
      </c>
    </row>
    <row r="184" ht="24" customHeight="1" spans="1:12">
      <c r="A184" s="10">
        <v>182</v>
      </c>
      <c r="B184" s="10" t="s">
        <v>527</v>
      </c>
      <c r="C184" s="10" t="s">
        <v>14</v>
      </c>
      <c r="D184" s="10" t="s">
        <v>528</v>
      </c>
      <c r="E184" s="10" t="s">
        <v>529</v>
      </c>
      <c r="F184" s="10" t="s">
        <v>530</v>
      </c>
      <c r="G184" s="11" t="s">
        <v>259</v>
      </c>
      <c r="H184" s="11">
        <f>G184*0.4</f>
        <v>32.94</v>
      </c>
      <c r="I184" s="11">
        <v>82.54</v>
      </c>
      <c r="J184" s="11">
        <f>I184*0.6</f>
        <v>49.524</v>
      </c>
      <c r="K184" s="11">
        <f>H184+J184</f>
        <v>82.464</v>
      </c>
      <c r="L184" s="10">
        <f t="array" ref="L184">SUMPRODUCT((E184=$E$3:$E$207)*(K184&lt;$K$3:$K$207))+1</f>
        <v>1</v>
      </c>
    </row>
    <row r="185" ht="24" customHeight="1" spans="1:12">
      <c r="A185" s="10">
        <v>183</v>
      </c>
      <c r="B185" s="10" t="s">
        <v>531</v>
      </c>
      <c r="C185" s="10" t="s">
        <v>145</v>
      </c>
      <c r="D185" s="10" t="s">
        <v>532</v>
      </c>
      <c r="E185" s="10" t="s">
        <v>529</v>
      </c>
      <c r="F185" s="10" t="s">
        <v>530</v>
      </c>
      <c r="G185" s="11" t="s">
        <v>402</v>
      </c>
      <c r="H185" s="11">
        <f>G185*0.4</f>
        <v>31.98</v>
      </c>
      <c r="I185" s="11">
        <v>83.62</v>
      </c>
      <c r="J185" s="11">
        <f>I185*0.6</f>
        <v>50.172</v>
      </c>
      <c r="K185" s="11">
        <f>H185+J185</f>
        <v>82.152</v>
      </c>
      <c r="L185" s="10">
        <f t="array" ref="L185">SUMPRODUCT((E185=$E$3:$E$207)*(K185&lt;$K$3:$K$207))+1</f>
        <v>2</v>
      </c>
    </row>
    <row r="186" ht="24" customHeight="1" spans="1:12">
      <c r="A186" s="10">
        <v>184</v>
      </c>
      <c r="B186" s="10" t="s">
        <v>533</v>
      </c>
      <c r="C186" s="10" t="s">
        <v>145</v>
      </c>
      <c r="D186" s="10" t="s">
        <v>534</v>
      </c>
      <c r="E186" s="10" t="s">
        <v>529</v>
      </c>
      <c r="F186" s="10" t="s">
        <v>530</v>
      </c>
      <c r="G186" s="11" t="s">
        <v>283</v>
      </c>
      <c r="H186" s="11">
        <f>G186*0.4</f>
        <v>30.92</v>
      </c>
      <c r="I186" s="11">
        <v>84.28</v>
      </c>
      <c r="J186" s="11">
        <f>I186*0.6</f>
        <v>50.568</v>
      </c>
      <c r="K186" s="11">
        <f>H186+J186</f>
        <v>81.488</v>
      </c>
      <c r="L186" s="10">
        <f t="array" ref="L186">SUMPRODUCT((E186=$E$3:$E$207)*(K186&lt;$K$3:$K$207))+1</f>
        <v>3</v>
      </c>
    </row>
    <row r="187" ht="24" customHeight="1" spans="1:12">
      <c r="A187" s="10">
        <v>185</v>
      </c>
      <c r="B187" s="10" t="s">
        <v>535</v>
      </c>
      <c r="C187" s="10" t="s">
        <v>14</v>
      </c>
      <c r="D187" s="10" t="s">
        <v>536</v>
      </c>
      <c r="E187" s="10" t="s">
        <v>529</v>
      </c>
      <c r="F187" s="10" t="s">
        <v>530</v>
      </c>
      <c r="G187" s="11" t="s">
        <v>189</v>
      </c>
      <c r="H187" s="11">
        <f>G187*0.4</f>
        <v>32.08</v>
      </c>
      <c r="I187" s="11">
        <v>82.12</v>
      </c>
      <c r="J187" s="11">
        <f>I187*0.6</f>
        <v>49.272</v>
      </c>
      <c r="K187" s="11">
        <f>H187+J187</f>
        <v>81.352</v>
      </c>
      <c r="L187" s="10">
        <f t="array" ref="L187">SUMPRODUCT((E187=$E$3:$E$207)*(K187&lt;$K$3:$K$207))+1</f>
        <v>4</v>
      </c>
    </row>
    <row r="188" ht="24" customHeight="1" spans="1:12">
      <c r="A188" s="10">
        <v>186</v>
      </c>
      <c r="B188" s="10" t="s">
        <v>537</v>
      </c>
      <c r="C188" s="10" t="s">
        <v>145</v>
      </c>
      <c r="D188" s="10" t="s">
        <v>538</v>
      </c>
      <c r="E188" s="10" t="s">
        <v>529</v>
      </c>
      <c r="F188" s="10" t="s">
        <v>530</v>
      </c>
      <c r="G188" s="11" t="s">
        <v>539</v>
      </c>
      <c r="H188" s="11">
        <f>G188*0.4</f>
        <v>31.74</v>
      </c>
      <c r="I188" s="11">
        <v>82.52</v>
      </c>
      <c r="J188" s="11">
        <f>I188*0.6</f>
        <v>49.512</v>
      </c>
      <c r="K188" s="11">
        <f>H188+J188</f>
        <v>81.252</v>
      </c>
      <c r="L188" s="10">
        <f t="array" ref="L188">SUMPRODUCT((E188=$E$3:$E$207)*(K188&lt;$K$3:$K$207))+1</f>
        <v>5</v>
      </c>
    </row>
    <row r="189" ht="24" customHeight="1" spans="1:12">
      <c r="A189" s="10">
        <v>187</v>
      </c>
      <c r="B189" s="10" t="s">
        <v>540</v>
      </c>
      <c r="C189" s="10" t="s">
        <v>14</v>
      </c>
      <c r="D189" s="10" t="s">
        <v>541</v>
      </c>
      <c r="E189" s="10" t="s">
        <v>529</v>
      </c>
      <c r="F189" s="10" t="s">
        <v>530</v>
      </c>
      <c r="G189" s="11" t="s">
        <v>349</v>
      </c>
      <c r="H189" s="11">
        <f>G189*0.4</f>
        <v>32.54</v>
      </c>
      <c r="I189" s="11">
        <v>79.96</v>
      </c>
      <c r="J189" s="11">
        <f>I189*0.6</f>
        <v>47.976</v>
      </c>
      <c r="K189" s="11">
        <f>H189+J189</f>
        <v>80.516</v>
      </c>
      <c r="L189" s="10">
        <f t="array" ref="L189">SUMPRODUCT((E189=$E$3:$E$207)*(K189&lt;$K$3:$K$207))+1</f>
        <v>6</v>
      </c>
    </row>
    <row r="190" ht="24" customHeight="1" spans="1:12">
      <c r="A190" s="10">
        <v>188</v>
      </c>
      <c r="B190" s="10" t="s">
        <v>542</v>
      </c>
      <c r="C190" s="10" t="s">
        <v>145</v>
      </c>
      <c r="D190" s="10" t="s">
        <v>543</v>
      </c>
      <c r="E190" s="10" t="s">
        <v>529</v>
      </c>
      <c r="F190" s="10" t="s">
        <v>530</v>
      </c>
      <c r="G190" s="11" t="s">
        <v>495</v>
      </c>
      <c r="H190" s="11">
        <f>G190*0.4</f>
        <v>31.26</v>
      </c>
      <c r="I190" s="11">
        <v>81.3</v>
      </c>
      <c r="J190" s="11">
        <f>I190*0.6</f>
        <v>48.78</v>
      </c>
      <c r="K190" s="11">
        <f>H190+J190</f>
        <v>80.04</v>
      </c>
      <c r="L190" s="10">
        <f t="array" ref="L190">SUMPRODUCT((E190=$E$3:$E$207)*(K190&lt;$K$3:$K$207))+1</f>
        <v>7</v>
      </c>
    </row>
    <row r="191" ht="24" customHeight="1" spans="1:12">
      <c r="A191" s="10">
        <v>189</v>
      </c>
      <c r="B191" s="10" t="s">
        <v>544</v>
      </c>
      <c r="C191" s="10" t="s">
        <v>14</v>
      </c>
      <c r="D191" s="10" t="s">
        <v>545</v>
      </c>
      <c r="E191" s="10" t="s">
        <v>529</v>
      </c>
      <c r="F191" s="10" t="s">
        <v>530</v>
      </c>
      <c r="G191" s="11" t="s">
        <v>274</v>
      </c>
      <c r="H191" s="11">
        <f>G191*0.4</f>
        <v>31.54</v>
      </c>
      <c r="I191" s="11">
        <v>77.06</v>
      </c>
      <c r="J191" s="11">
        <f>I191*0.6</f>
        <v>46.236</v>
      </c>
      <c r="K191" s="11">
        <f>H191+J191</f>
        <v>77.776</v>
      </c>
      <c r="L191" s="10">
        <f t="array" ref="L191">SUMPRODUCT((E191=$E$3:$E$207)*(K191&lt;$K$3:$K$207))+1</f>
        <v>8</v>
      </c>
    </row>
    <row r="192" ht="24" customHeight="1" spans="1:12">
      <c r="A192" s="10">
        <v>190</v>
      </c>
      <c r="B192" s="10" t="s">
        <v>546</v>
      </c>
      <c r="C192" s="10" t="s">
        <v>145</v>
      </c>
      <c r="D192" s="10" t="s">
        <v>547</v>
      </c>
      <c r="E192" s="10" t="s">
        <v>529</v>
      </c>
      <c r="F192" s="10" t="s">
        <v>530</v>
      </c>
      <c r="G192" s="11" t="s">
        <v>437</v>
      </c>
      <c r="H192" s="11">
        <f>G192*0.4</f>
        <v>31.72</v>
      </c>
      <c r="I192" s="11">
        <v>0</v>
      </c>
      <c r="J192" s="11">
        <f>I192*0.6</f>
        <v>0</v>
      </c>
      <c r="K192" s="11">
        <f>H192+J192</f>
        <v>31.72</v>
      </c>
      <c r="L192" s="10">
        <f t="array" ref="L192">SUMPRODUCT((E192=$E$3:$E$207)*(K192&lt;$K$3:$K$207))+1</f>
        <v>9</v>
      </c>
    </row>
    <row r="193" ht="24" customHeight="1" spans="1:12">
      <c r="A193" s="10">
        <v>191</v>
      </c>
      <c r="B193" s="10" t="s">
        <v>548</v>
      </c>
      <c r="C193" s="10" t="s">
        <v>145</v>
      </c>
      <c r="D193" s="10" t="s">
        <v>549</v>
      </c>
      <c r="E193" s="10" t="s">
        <v>550</v>
      </c>
      <c r="F193" s="10" t="s">
        <v>148</v>
      </c>
      <c r="G193" s="11" t="s">
        <v>551</v>
      </c>
      <c r="H193" s="11">
        <f>G193*0.4</f>
        <v>30.26</v>
      </c>
      <c r="I193" s="11">
        <v>82.2</v>
      </c>
      <c r="J193" s="11">
        <f>I193*0.6</f>
        <v>49.32</v>
      </c>
      <c r="K193" s="11">
        <f>H193+J193</f>
        <v>79.58</v>
      </c>
      <c r="L193" s="10">
        <f t="array" ref="L193">SUMPRODUCT((E193=$E$3:$E$207)*(K193&lt;$K$3:$K$207))+1</f>
        <v>1</v>
      </c>
    </row>
    <row r="194" ht="24" customHeight="1" spans="1:12">
      <c r="A194" s="10">
        <v>192</v>
      </c>
      <c r="B194" s="10" t="s">
        <v>552</v>
      </c>
      <c r="C194" s="10" t="s">
        <v>14</v>
      </c>
      <c r="D194" s="10" t="s">
        <v>553</v>
      </c>
      <c r="E194" s="10" t="s">
        <v>550</v>
      </c>
      <c r="F194" s="10" t="s">
        <v>148</v>
      </c>
      <c r="G194" s="11" t="s">
        <v>554</v>
      </c>
      <c r="H194" s="11">
        <f>G194*0.4</f>
        <v>28.86</v>
      </c>
      <c r="I194" s="11">
        <v>79.06</v>
      </c>
      <c r="J194" s="11">
        <f>I194*0.6</f>
        <v>47.436</v>
      </c>
      <c r="K194" s="11">
        <f>H194+J194</f>
        <v>76.296</v>
      </c>
      <c r="L194" s="10">
        <f t="array" ref="L194">SUMPRODUCT((E194=$E$3:$E$207)*(K194&lt;$K$3:$K$207))+1</f>
        <v>2</v>
      </c>
    </row>
    <row r="195" ht="24" customHeight="1" spans="1:12">
      <c r="A195" s="10">
        <v>193</v>
      </c>
      <c r="B195" s="10" t="s">
        <v>555</v>
      </c>
      <c r="C195" s="10" t="s">
        <v>145</v>
      </c>
      <c r="D195" s="10" t="s">
        <v>556</v>
      </c>
      <c r="E195" s="10" t="s">
        <v>550</v>
      </c>
      <c r="F195" s="10" t="s">
        <v>148</v>
      </c>
      <c r="G195" s="11" t="s">
        <v>557</v>
      </c>
      <c r="H195" s="11">
        <f>G195*0.4</f>
        <v>28.66</v>
      </c>
      <c r="I195" s="11">
        <v>0</v>
      </c>
      <c r="J195" s="11">
        <f>I195*0.6</f>
        <v>0</v>
      </c>
      <c r="K195" s="11">
        <f t="shared" ref="K195:K207" si="0">H195+J195</f>
        <v>28.66</v>
      </c>
      <c r="L195" s="10">
        <f t="array" ref="L195">SUMPRODUCT((E195=$E$3:$E$207)*(K195&lt;$K$3:$K$207))+1</f>
        <v>3</v>
      </c>
    </row>
    <row r="196" ht="24" customHeight="1" spans="1:12">
      <c r="A196" s="10">
        <v>194</v>
      </c>
      <c r="B196" s="10" t="s">
        <v>558</v>
      </c>
      <c r="C196" s="10" t="s">
        <v>14</v>
      </c>
      <c r="D196" s="10" t="s">
        <v>559</v>
      </c>
      <c r="E196" s="10" t="s">
        <v>560</v>
      </c>
      <c r="F196" s="10" t="s">
        <v>444</v>
      </c>
      <c r="G196" s="11" t="s">
        <v>561</v>
      </c>
      <c r="H196" s="11">
        <f>G196*0.4</f>
        <v>32.14</v>
      </c>
      <c r="I196" s="11">
        <v>83.18</v>
      </c>
      <c r="J196" s="11">
        <f>I196*0.6</f>
        <v>49.908</v>
      </c>
      <c r="K196" s="11">
        <f>H196+J196</f>
        <v>82.048</v>
      </c>
      <c r="L196" s="10">
        <f t="array" ref="L196">SUMPRODUCT((E196=$E$3:$E$207)*(K196&lt;$K$3:$K$207))+1</f>
        <v>1</v>
      </c>
    </row>
    <row r="197" ht="24" customHeight="1" spans="1:12">
      <c r="A197" s="10">
        <v>195</v>
      </c>
      <c r="B197" s="10" t="s">
        <v>562</v>
      </c>
      <c r="C197" s="10" t="s">
        <v>14</v>
      </c>
      <c r="D197" s="10" t="s">
        <v>563</v>
      </c>
      <c r="E197" s="10" t="s">
        <v>560</v>
      </c>
      <c r="F197" s="10" t="s">
        <v>444</v>
      </c>
      <c r="G197" s="11" t="s">
        <v>341</v>
      </c>
      <c r="H197" s="11">
        <f>G197*0.4</f>
        <v>32.12</v>
      </c>
      <c r="I197" s="11">
        <v>82.76</v>
      </c>
      <c r="J197" s="11">
        <f>I197*0.6</f>
        <v>49.656</v>
      </c>
      <c r="K197" s="11">
        <f>H197+J197</f>
        <v>81.776</v>
      </c>
      <c r="L197" s="10">
        <f t="array" ref="L197">SUMPRODUCT((E197=$E$3:$E$207)*(K197&lt;$K$3:$K$207))+1</f>
        <v>2</v>
      </c>
    </row>
    <row r="198" ht="24" customHeight="1" spans="1:12">
      <c r="A198" s="10">
        <v>196</v>
      </c>
      <c r="B198" s="10" t="s">
        <v>564</v>
      </c>
      <c r="C198" s="10" t="s">
        <v>14</v>
      </c>
      <c r="D198" s="10" t="s">
        <v>565</v>
      </c>
      <c r="E198" s="10" t="s">
        <v>560</v>
      </c>
      <c r="F198" s="10" t="s">
        <v>444</v>
      </c>
      <c r="G198" s="11" t="s">
        <v>271</v>
      </c>
      <c r="H198" s="11">
        <f>G198*0.4</f>
        <v>31.8</v>
      </c>
      <c r="I198" s="11">
        <v>83.16</v>
      </c>
      <c r="J198" s="11">
        <f>I198*0.6</f>
        <v>49.896</v>
      </c>
      <c r="K198" s="11">
        <f>H198+J198</f>
        <v>81.696</v>
      </c>
      <c r="L198" s="10">
        <f t="array" ref="L198">SUMPRODUCT((E198=$E$3:$E$207)*(K198&lt;$K$3:$K$207))+1</f>
        <v>3</v>
      </c>
    </row>
    <row r="199" ht="24" customHeight="1" spans="1:12">
      <c r="A199" s="10">
        <v>197</v>
      </c>
      <c r="B199" s="10" t="s">
        <v>566</v>
      </c>
      <c r="C199" s="10" t="s">
        <v>14</v>
      </c>
      <c r="D199" s="10" t="s">
        <v>567</v>
      </c>
      <c r="E199" s="10" t="s">
        <v>560</v>
      </c>
      <c r="F199" s="10" t="s">
        <v>444</v>
      </c>
      <c r="G199" s="11" t="s">
        <v>568</v>
      </c>
      <c r="H199" s="11">
        <f>G199*0.4</f>
        <v>33.22</v>
      </c>
      <c r="I199" s="11">
        <v>80.16</v>
      </c>
      <c r="J199" s="11">
        <f>I199*0.6</f>
        <v>48.096</v>
      </c>
      <c r="K199" s="11">
        <f>H199+J199</f>
        <v>81.316</v>
      </c>
      <c r="L199" s="10">
        <f t="array" ref="L199">SUMPRODUCT((E199=$E$3:$E$207)*(K199&lt;$K$3:$K$207))+1</f>
        <v>4</v>
      </c>
    </row>
    <row r="200" ht="24" customHeight="1" spans="1:12">
      <c r="A200" s="10">
        <v>198</v>
      </c>
      <c r="B200" s="10" t="s">
        <v>569</v>
      </c>
      <c r="C200" s="10" t="s">
        <v>14</v>
      </c>
      <c r="D200" s="10" t="s">
        <v>570</v>
      </c>
      <c r="E200" s="10" t="s">
        <v>560</v>
      </c>
      <c r="F200" s="10" t="s">
        <v>444</v>
      </c>
      <c r="G200" s="11" t="s">
        <v>440</v>
      </c>
      <c r="H200" s="11">
        <f>G200*0.4</f>
        <v>31.84</v>
      </c>
      <c r="I200" s="11">
        <v>82.06</v>
      </c>
      <c r="J200" s="11">
        <f>I200*0.6</f>
        <v>49.236</v>
      </c>
      <c r="K200" s="11">
        <f>H200+J200</f>
        <v>81.076</v>
      </c>
      <c r="L200" s="10">
        <f t="array" ref="L200">SUMPRODUCT((E200=$E$3:$E$207)*(K200&lt;$K$3:$K$207))+1</f>
        <v>5</v>
      </c>
    </row>
    <row r="201" ht="24" customHeight="1" spans="1:12">
      <c r="A201" s="10">
        <v>199</v>
      </c>
      <c r="B201" s="10" t="s">
        <v>571</v>
      </c>
      <c r="C201" s="10" t="s">
        <v>14</v>
      </c>
      <c r="D201" s="10" t="s">
        <v>572</v>
      </c>
      <c r="E201" s="10" t="s">
        <v>560</v>
      </c>
      <c r="F201" s="10" t="s">
        <v>444</v>
      </c>
      <c r="G201" s="11" t="s">
        <v>573</v>
      </c>
      <c r="H201" s="11">
        <f>G201*0.4</f>
        <v>31.64</v>
      </c>
      <c r="I201" s="11">
        <v>82.38</v>
      </c>
      <c r="J201" s="11">
        <f>I201*0.6</f>
        <v>49.428</v>
      </c>
      <c r="K201" s="11">
        <f t="shared" si="0"/>
        <v>81.068</v>
      </c>
      <c r="L201" s="10">
        <f t="array" ref="L201">SUMPRODUCT((E201=$E$3:$E$207)*(K201&lt;$K$3:$K$207))+1</f>
        <v>6</v>
      </c>
    </row>
    <row r="202" ht="24" customHeight="1" spans="1:12">
      <c r="A202" s="10">
        <v>200</v>
      </c>
      <c r="B202" s="10" t="s">
        <v>574</v>
      </c>
      <c r="C202" s="10" t="s">
        <v>14</v>
      </c>
      <c r="D202" s="10" t="s">
        <v>575</v>
      </c>
      <c r="E202" s="10" t="s">
        <v>576</v>
      </c>
      <c r="F202" s="10" t="s">
        <v>444</v>
      </c>
      <c r="G202" s="11" t="s">
        <v>338</v>
      </c>
      <c r="H202" s="11">
        <f>G202*0.4</f>
        <v>32.06</v>
      </c>
      <c r="I202" s="11">
        <v>82.8</v>
      </c>
      <c r="J202" s="11">
        <f>I202*0.6</f>
        <v>49.68</v>
      </c>
      <c r="K202" s="11">
        <f t="shared" si="0"/>
        <v>81.74</v>
      </c>
      <c r="L202" s="10">
        <f t="array" ref="L202">SUMPRODUCT((E202=$E$3:$E$207)*(K202&lt;$K$3:$K$207))+1</f>
        <v>1</v>
      </c>
    </row>
    <row r="203" ht="24" customHeight="1" spans="1:12">
      <c r="A203" s="10">
        <v>201</v>
      </c>
      <c r="B203" s="10" t="s">
        <v>577</v>
      </c>
      <c r="C203" s="10" t="s">
        <v>14</v>
      </c>
      <c r="D203" s="10" t="s">
        <v>578</v>
      </c>
      <c r="E203" s="10" t="s">
        <v>576</v>
      </c>
      <c r="F203" s="10" t="s">
        <v>444</v>
      </c>
      <c r="G203" s="11" t="s">
        <v>440</v>
      </c>
      <c r="H203" s="11">
        <f>G203*0.4</f>
        <v>31.84</v>
      </c>
      <c r="I203" s="11">
        <v>82.84</v>
      </c>
      <c r="J203" s="11">
        <f>I203*0.6</f>
        <v>49.704</v>
      </c>
      <c r="K203" s="11">
        <f t="shared" si="0"/>
        <v>81.544</v>
      </c>
      <c r="L203" s="10">
        <f t="array" ref="L203">SUMPRODUCT((E203=$E$3:$E$207)*(K203&lt;$K$3:$K$207))+1</f>
        <v>2</v>
      </c>
    </row>
    <row r="204" ht="24" customHeight="1" spans="1:12">
      <c r="A204" s="10">
        <v>202</v>
      </c>
      <c r="B204" s="10" t="s">
        <v>579</v>
      </c>
      <c r="C204" s="10" t="s">
        <v>14</v>
      </c>
      <c r="D204" s="10" t="s">
        <v>580</v>
      </c>
      <c r="E204" s="10" t="s">
        <v>576</v>
      </c>
      <c r="F204" s="10" t="s">
        <v>444</v>
      </c>
      <c r="G204" s="11" t="s">
        <v>223</v>
      </c>
      <c r="H204" s="11">
        <f>G204*0.4</f>
        <v>30.38</v>
      </c>
      <c r="I204" s="11">
        <v>82.24</v>
      </c>
      <c r="J204" s="11">
        <f>I204*0.6</f>
        <v>49.344</v>
      </c>
      <c r="K204" s="11">
        <f t="shared" si="0"/>
        <v>79.724</v>
      </c>
      <c r="L204" s="10">
        <f t="array" ref="L204">SUMPRODUCT((E204=$E$3:$E$207)*(K204&lt;$K$3:$K$207))+1</f>
        <v>3</v>
      </c>
    </row>
    <row r="205" ht="24" customHeight="1" spans="1:12">
      <c r="A205" s="10">
        <v>203</v>
      </c>
      <c r="B205" s="10" t="s">
        <v>581</v>
      </c>
      <c r="C205" s="10" t="s">
        <v>14</v>
      </c>
      <c r="D205" s="10" t="s">
        <v>582</v>
      </c>
      <c r="E205" s="10" t="s">
        <v>576</v>
      </c>
      <c r="F205" s="10" t="s">
        <v>444</v>
      </c>
      <c r="G205" s="11" t="s">
        <v>583</v>
      </c>
      <c r="H205" s="11">
        <f>G205*0.4</f>
        <v>29.78</v>
      </c>
      <c r="I205" s="11">
        <v>82.42</v>
      </c>
      <c r="J205" s="11">
        <f>I205*0.6</f>
        <v>49.452</v>
      </c>
      <c r="K205" s="11">
        <f>H205+J205</f>
        <v>79.232</v>
      </c>
      <c r="L205" s="10">
        <f t="array" ref="L205">SUMPRODUCT((E205=$E$3:$E$207)*(K205&lt;$K$3:$K$207))+1</f>
        <v>4</v>
      </c>
    </row>
    <row r="206" ht="24" customHeight="1" spans="1:12">
      <c r="A206" s="10">
        <v>204</v>
      </c>
      <c r="B206" s="10" t="s">
        <v>584</v>
      </c>
      <c r="C206" s="10" t="s">
        <v>14</v>
      </c>
      <c r="D206" s="10" t="s">
        <v>585</v>
      </c>
      <c r="E206" s="10" t="s">
        <v>576</v>
      </c>
      <c r="F206" s="10" t="s">
        <v>444</v>
      </c>
      <c r="G206" s="11" t="s">
        <v>586</v>
      </c>
      <c r="H206" s="11">
        <f>G206*0.4</f>
        <v>29.94</v>
      </c>
      <c r="I206" s="11">
        <v>81.9</v>
      </c>
      <c r="J206" s="11">
        <f>I206*0.6</f>
        <v>49.14</v>
      </c>
      <c r="K206" s="11">
        <f>H206+J206</f>
        <v>79.08</v>
      </c>
      <c r="L206" s="10">
        <f t="array" ref="L206">SUMPRODUCT((E206=$E$3:$E$207)*(K206&lt;$K$3:$K$207))+1</f>
        <v>5</v>
      </c>
    </row>
    <row r="207" ht="24" customHeight="1" spans="1:12">
      <c r="A207" s="10">
        <v>205</v>
      </c>
      <c r="B207" s="10" t="s">
        <v>587</v>
      </c>
      <c r="C207" s="10" t="s">
        <v>14</v>
      </c>
      <c r="D207" s="10" t="s">
        <v>588</v>
      </c>
      <c r="E207" s="10" t="s">
        <v>576</v>
      </c>
      <c r="F207" s="10" t="s">
        <v>444</v>
      </c>
      <c r="G207" s="11" t="s">
        <v>523</v>
      </c>
      <c r="H207" s="11">
        <f>G207*0.4</f>
        <v>29.36</v>
      </c>
      <c r="I207" s="11">
        <v>82.5</v>
      </c>
      <c r="J207" s="11">
        <f>I207*0.6</f>
        <v>49.5</v>
      </c>
      <c r="K207" s="11">
        <f t="shared" si="0"/>
        <v>78.86</v>
      </c>
      <c r="L207" s="10">
        <f t="array" ref="L207">SUMPRODUCT((E207=$E$3:$E$207)*(K207&lt;$K$3:$K$207))+1</f>
        <v>6</v>
      </c>
    </row>
  </sheetData>
  <sortState ref="A3:L207">
    <sortCondition ref="E3:E207" customList="初中语文(城镇义务教育学校教师岗),初中语文(地方自主招聘农村教师岗),初中语文退役军人专岗(地方自主招聘农村教师岗),初中数学(城镇义务教育学校教师岗),初中数学(地方自主招聘农村教师岗),初中英语(城镇义务教育学校教师岗),初中英语(地方自主招聘农村教师岗),初中物理(城镇义务教育学校教师岗),初中物理(地方自主招聘农村教师岗),初中化学(城镇义务教育学校教师岗),初中化学(地方自主招聘农村教师岗),初中生物(城镇义务教育学校教师岗),初中地理(城镇义务教育学校教师岗),初中体育与健康(城镇义务教育学校教师岗),初中体育与健康退役军人专岗(地方自主招聘农村教师岗),初中音乐(地方自主招聘农村教师岗),初中美术(地方自主招聘农村教师岗)"/>
    <sortCondition ref="L3:L207"/>
  </sortState>
  <mergeCells count="1">
    <mergeCell ref="A1:L1"/>
  </mergeCells>
  <pageMargins left="0.865972222222222" right="0.314583333333333" top="0.590277777777778" bottom="0.472222222222222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2025-06-06T12:11:00Z</dcterms:created>
  <dcterms:modified xsi:type="dcterms:W3CDTF">2025-07-26T09:45:56Z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7990F3CAB1BB47ED8AF2B41734B833B5_13</vt:lpwstr>
  </property>
  <property fmtid="{D5CDD505-2E9C-101B-9397-08002B2CF9AE}" pid="3" name="KSOProductBuildVer">
    <vt:lpwstr>2052-12.1.0.21915</vt:lpwstr>
  </property>
</Properties>
</file>