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入围面试人员43人+1 挂网" sheetId="13" r:id="rId1"/>
  </sheets>
  <definedNames>
    <definedName name="_xlnm._FilterDatabase" localSheetId="0" hidden="1">'拟入围面试人员43人+1 挂网'!$B$3:$Q$48</definedName>
    <definedName name="_xlnm.Print_Titles" localSheetId="0">'拟入围面试人员43人+1 挂网'!$2:$3</definedName>
    <definedName name="_xlnm.Print_Area" localSheetId="0">'拟入围面试人员43人+1 挂网'!$A$1:$Q$47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<sst xmlns="http://schemas.openxmlformats.org/spreadsheetml/2006/main" count="351" uniqueCount="238">
  <si>
    <t>附件1</t>
  </si>
  <si>
    <t>2025年屏南县学校公开招聘新任教师拟入围面试人员名单</t>
  </si>
  <si>
    <t>用人单位</t>
  </si>
  <si>
    <t>招聘岗位</t>
  </si>
  <si>
    <t>招聘人数</t>
  </si>
  <si>
    <t>入围人数</t>
  </si>
  <si>
    <t>准考证号</t>
  </si>
  <si>
    <t>姓名</t>
  </si>
  <si>
    <t>性别</t>
  </si>
  <si>
    <t>教育综合</t>
  </si>
  <si>
    <t>专业知识</t>
  </si>
  <si>
    <t>笔试成绩</t>
  </si>
  <si>
    <t>位次</t>
  </si>
  <si>
    <t>100分制</t>
  </si>
  <si>
    <t>加分</t>
  </si>
  <si>
    <t>加分后100分制</t>
  </si>
  <si>
    <t>备注</t>
  </si>
  <si>
    <t>屏南县第一中学</t>
  </si>
  <si>
    <t>高中物理教师（城区）</t>
  </si>
  <si>
    <t>693425104964</t>
  </si>
  <si>
    <t>林官</t>
  </si>
  <si>
    <t>男</t>
  </si>
  <si>
    <t>78.0</t>
  </si>
  <si>
    <t>66.5</t>
  </si>
  <si>
    <t>71.1</t>
  </si>
  <si>
    <t>高中化学教师（城区）</t>
  </si>
  <si>
    <t>693525105098</t>
  </si>
  <si>
    <t>张楠</t>
  </si>
  <si>
    <t>105.5</t>
  </si>
  <si>
    <t>1</t>
  </si>
  <si>
    <t>高中地理教师（城区）</t>
  </si>
  <si>
    <t>693925105448</t>
  </si>
  <si>
    <t>陈婧涵</t>
  </si>
  <si>
    <t>女</t>
  </si>
  <si>
    <t>97.0</t>
  </si>
  <si>
    <t>102.1</t>
  </si>
  <si>
    <t>693925105508</t>
  </si>
  <si>
    <t>陈周煜</t>
  </si>
  <si>
    <t>65.5</t>
  </si>
  <si>
    <t>99.5</t>
  </si>
  <si>
    <t>85.9</t>
  </si>
  <si>
    <t>2</t>
  </si>
  <si>
    <t>高中语文教师（城区）</t>
  </si>
  <si>
    <t>693125103699</t>
  </si>
  <si>
    <t>苏嘉柠</t>
  </si>
  <si>
    <t>98.0</t>
  </si>
  <si>
    <t>高中英语教师（城区）</t>
  </si>
  <si>
    <t>693325104506</t>
  </si>
  <si>
    <t>李彩虹</t>
  </si>
  <si>
    <t>86.0</t>
  </si>
  <si>
    <t>90.4</t>
  </si>
  <si>
    <t>693325104838</t>
  </si>
  <si>
    <t>陈晓敏</t>
  </si>
  <si>
    <t>83.0</t>
  </si>
  <si>
    <t>77.0</t>
  </si>
  <si>
    <t>79.4</t>
  </si>
  <si>
    <t>福建省屏南职业中专学校</t>
  </si>
  <si>
    <t>中职语文教师</t>
  </si>
  <si>
    <t>693125103742</t>
  </si>
  <si>
    <t>陈如瑄</t>
  </si>
  <si>
    <t>91.5</t>
  </si>
  <si>
    <t>94.8</t>
  </si>
  <si>
    <t>中职英语教师</t>
  </si>
  <si>
    <t>693325104709</t>
  </si>
  <si>
    <t>叶雅柠</t>
  </si>
  <si>
    <t>104.0</t>
  </si>
  <si>
    <t>90.5</t>
  </si>
  <si>
    <t>95.9</t>
  </si>
  <si>
    <t>693325104634</t>
  </si>
  <si>
    <t>叶音玲</t>
  </si>
  <si>
    <t>102.0</t>
  </si>
  <si>
    <t>87.5</t>
  </si>
  <si>
    <t>93.3</t>
  </si>
  <si>
    <t>693325104565</t>
  </si>
  <si>
    <t>吕静</t>
  </si>
  <si>
    <t>100.0</t>
  </si>
  <si>
    <t>84.0</t>
  </si>
  <si>
    <t>3</t>
  </si>
  <si>
    <t>中职思想政治教师</t>
  </si>
  <si>
    <t>693725105362</t>
  </si>
  <si>
    <t>吴文娟</t>
  </si>
  <si>
    <t>76.5</t>
  </si>
  <si>
    <t>85.5</t>
  </si>
  <si>
    <t>81.9</t>
  </si>
  <si>
    <t>中职化学教师</t>
  </si>
  <si>
    <t>693525105071</t>
  </si>
  <si>
    <t>江晓君</t>
  </si>
  <si>
    <t>118.0</t>
  </si>
  <si>
    <t>116.5</t>
  </si>
  <si>
    <t>117.1</t>
  </si>
  <si>
    <t>中职日语教师</t>
  </si>
  <si>
    <t>695225200676</t>
  </si>
  <si>
    <t>吴烁雯</t>
  </si>
  <si>
    <t>130.0</t>
  </si>
  <si>
    <t>0.0</t>
  </si>
  <si>
    <t>695225200656</t>
  </si>
  <si>
    <t>叶士华</t>
  </si>
  <si>
    <t>111.0</t>
  </si>
  <si>
    <t>695225200669</t>
  </si>
  <si>
    <t>温雯暄</t>
  </si>
  <si>
    <t>109.0</t>
  </si>
  <si>
    <t>屏南县城区中学</t>
  </si>
  <si>
    <t>初中数学教师（城区）</t>
  </si>
  <si>
    <t>693225104238</t>
  </si>
  <si>
    <t>张毅婷</t>
  </si>
  <si>
    <t>113.0</t>
  </si>
  <si>
    <t>69.0</t>
  </si>
  <si>
    <t>86.6</t>
  </si>
  <si>
    <t>693225104146</t>
  </si>
  <si>
    <t>张兆容</t>
  </si>
  <si>
    <t>84.5</t>
  </si>
  <si>
    <t>64.0</t>
  </si>
  <si>
    <t>72.2</t>
  </si>
  <si>
    <t>初中道德与法治教师（城区）</t>
  </si>
  <si>
    <t>693725105269</t>
  </si>
  <si>
    <t>陈丽香</t>
  </si>
  <si>
    <t>98.5</t>
  </si>
  <si>
    <t>85.3</t>
  </si>
  <si>
    <t>屏南县城区小学</t>
  </si>
  <si>
    <t>小学体育与健康教师（城区）</t>
  </si>
  <si>
    <t>691925103103</t>
  </si>
  <si>
    <t>吴善森</t>
  </si>
  <si>
    <t>97.5</t>
  </si>
  <si>
    <t>100.5</t>
  </si>
  <si>
    <t>99.3</t>
  </si>
  <si>
    <t>691925103171</t>
  </si>
  <si>
    <t>林樱</t>
  </si>
  <si>
    <t>81.5</t>
  </si>
  <si>
    <t>94.5</t>
  </si>
  <si>
    <t>89.3</t>
  </si>
  <si>
    <t>5</t>
  </si>
  <si>
    <t>691925103158</t>
  </si>
  <si>
    <t>邱宗华</t>
  </si>
  <si>
    <t>103.5</t>
  </si>
  <si>
    <t>92.5</t>
  </si>
  <si>
    <t>96.9</t>
  </si>
  <si>
    <t>691925103291</t>
  </si>
  <si>
    <t>苏世坤</t>
  </si>
  <si>
    <t>691925103322</t>
  </si>
  <si>
    <t>柳煜</t>
  </si>
  <si>
    <t>4</t>
  </si>
  <si>
    <t>691925103275</t>
  </si>
  <si>
    <t>胡灏翔</t>
  </si>
  <si>
    <t>57.0</t>
  </si>
  <si>
    <t>79.0</t>
  </si>
  <si>
    <t>70.2</t>
  </si>
  <si>
    <t>11</t>
  </si>
  <si>
    <t>递补</t>
  </si>
  <si>
    <t>屏南县农村中学</t>
  </si>
  <si>
    <t>高中语文教师（农村）</t>
  </si>
  <si>
    <t>693125103484</t>
  </si>
  <si>
    <t>张文钦</t>
  </si>
  <si>
    <t>109.5</t>
  </si>
  <si>
    <t>105.9</t>
  </si>
  <si>
    <t>高中生物教师（农村）</t>
  </si>
  <si>
    <t>693625105259</t>
  </si>
  <si>
    <t>张美华</t>
  </si>
  <si>
    <t>88.5</t>
  </si>
  <si>
    <t>78.5</t>
  </si>
  <si>
    <t>82.5</t>
  </si>
  <si>
    <t>高中体育教师（农村）</t>
  </si>
  <si>
    <t>694525106103</t>
  </si>
  <si>
    <t>钱振松</t>
  </si>
  <si>
    <t>96.5</t>
  </si>
  <si>
    <t>97.3</t>
  </si>
  <si>
    <t>694525106259</t>
  </si>
  <si>
    <t>黄湖太</t>
  </si>
  <si>
    <t>73.5</t>
  </si>
  <si>
    <t>91.8</t>
  </si>
  <si>
    <t>694525106264</t>
  </si>
  <si>
    <t>张坤彬</t>
  </si>
  <si>
    <t>85.0</t>
  </si>
  <si>
    <t>83.8</t>
  </si>
  <si>
    <t>高中心理教师（农村）</t>
  </si>
  <si>
    <t>694625106403</t>
  </si>
  <si>
    <t>陈彬</t>
  </si>
  <si>
    <t>88.0</t>
  </si>
  <si>
    <t>75.5</t>
  </si>
  <si>
    <t>80.5</t>
  </si>
  <si>
    <t>初中语文教师（农村）</t>
  </si>
  <si>
    <t>693125103813</t>
  </si>
  <si>
    <t>陈晓婷</t>
  </si>
  <si>
    <t>102.5</t>
  </si>
  <si>
    <t>100.1</t>
  </si>
  <si>
    <t>693125103765</t>
  </si>
  <si>
    <t>黄羽裳</t>
  </si>
  <si>
    <t>86.5</t>
  </si>
  <si>
    <t>95.8</t>
  </si>
  <si>
    <t>初中心理教师（农村）</t>
  </si>
  <si>
    <t>694625106408</t>
  </si>
  <si>
    <t>连粤豪</t>
  </si>
  <si>
    <t>101.0</t>
  </si>
  <si>
    <t>72.0</t>
  </si>
  <si>
    <t>83.6</t>
  </si>
  <si>
    <t>初中体育教师（农村）</t>
  </si>
  <si>
    <t>694525105939</t>
  </si>
  <si>
    <t>刘佳琳</t>
  </si>
  <si>
    <t>93.5</t>
  </si>
  <si>
    <t>83.5</t>
  </si>
  <si>
    <t>694525106142</t>
  </si>
  <si>
    <t>李小豪</t>
  </si>
  <si>
    <t>79.5</t>
  </si>
  <si>
    <t>90.0</t>
  </si>
  <si>
    <t>85.8</t>
  </si>
  <si>
    <t>694525106220</t>
  </si>
  <si>
    <t>李宇靖</t>
  </si>
  <si>
    <t>77.5</t>
  </si>
  <si>
    <t>屏南县农村小学</t>
  </si>
  <si>
    <t>小学语文教师（农村）</t>
  </si>
  <si>
    <t>691125101702</t>
  </si>
  <si>
    <t>陈梦婷</t>
  </si>
  <si>
    <t>110.0</t>
  </si>
  <si>
    <t>116.0</t>
  </si>
  <si>
    <t>113.6</t>
  </si>
  <si>
    <t>691125101065</t>
  </si>
  <si>
    <t>张晶晶</t>
  </si>
  <si>
    <t>100.7</t>
  </si>
  <si>
    <t>691125101117</t>
  </si>
  <si>
    <t>黄凌怡</t>
  </si>
  <si>
    <t>106.5</t>
  </si>
  <si>
    <t>691125101462</t>
  </si>
  <si>
    <t>高璐</t>
  </si>
  <si>
    <t>107.0</t>
  </si>
  <si>
    <t>94.7</t>
  </si>
  <si>
    <t>小学英语教师（农村）</t>
  </si>
  <si>
    <t>691325102453</t>
  </si>
  <si>
    <t>张碧莲</t>
  </si>
  <si>
    <t>111.5</t>
  </si>
  <si>
    <t>114.0</t>
  </si>
  <si>
    <t>691325102386</t>
  </si>
  <si>
    <t>包少芳</t>
  </si>
  <si>
    <t>117.5</t>
  </si>
  <si>
    <t>89.5</t>
  </si>
  <si>
    <t>691325102299</t>
  </si>
  <si>
    <t>周璐</t>
  </si>
  <si>
    <t>106.0</t>
  </si>
  <si>
    <t>94.0</t>
  </si>
  <si>
    <t>98.8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</si>
</sst>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0"/>
      <name val="Arial"/>
      <charset val="0"/>
    </font>
    <font>
      <sz val="8"/>
      <name val="Arial"/>
      <charset val="0"/>
    </font>
    <font>
      <sz val="14"/>
      <name val="黑体"/>
      <charset val="0"/>
    </font>
    <font>
      <sz val="18"/>
      <name val="方正小标宋简体"/>
      <charset val="0"/>
    </font>
    <font>
      <sz val="8"/>
      <name val="宋体"/>
      <charset val="0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1考试面试成绩汇总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8"/>
  <sheetViews>
    <sheetView tabSelected="1" view="pageBreakPreview" zoomScaleNormal="100" workbookViewId="0">
      <pane ySplit="3" topLeftCell="A4" activePane="bottomLeft" state="frozen"/>
      <selection/>
      <selection pane="bottomLeft" activeCell="L12" sqref="L12"/>
    </sheetView>
  </sheetViews>
  <sheetFormatPr defaultColWidth="9.14285714285714" defaultRowHeight="11.25"/>
  <cols>
    <col min="1" max="1" width="8" style="1" customWidth="1"/>
    <col min="2" max="2" width="23.6666666666667" style="1" customWidth="1"/>
    <col min="3" max="3" width="3.85714285714286" style="1" customWidth="1"/>
    <col min="4" max="4" width="4" style="1" customWidth="1"/>
    <col min="5" max="5" width="14" style="1" customWidth="1"/>
    <col min="6" max="6" width="7.33333333333333" style="1" hidden="1" customWidth="1"/>
    <col min="7" max="7" width="5.85714285714286" style="1" customWidth="1"/>
    <col min="8" max="8" width="3.57142857142857" style="1" customWidth="1"/>
    <col min="9" max="9" width="7" style="1" customWidth="1"/>
    <col min="10" max="10" width="7.28571428571429" style="1" customWidth="1"/>
    <col min="11" max="11" width="7.42857142857143" style="1" customWidth="1"/>
    <col min="12" max="12" width="3.85714285714286" style="1" customWidth="1"/>
    <col min="13" max="13" width="6.85714285714286" style="3" customWidth="1"/>
    <col min="14" max="14" width="4" style="3" customWidth="1"/>
    <col min="15" max="16" width="6.85714285714286" style="3" customWidth="1"/>
    <col min="17" max="17" width="4.57142857142857" style="1" customWidth="1"/>
    <col min="18" max="16360" width="9.14285714285714" style="1"/>
    <col min="16361" max="16382" width="10.8571428571429" style="1"/>
    <col min="16383" max="16384" width="9.14285714285714" style="1"/>
  </cols>
  <sheetData>
    <row r="1" s="1" customFormat="1" ht="19" customHeight="1" spans="1:16">
      <c r="A1" s="4" t="s">
        <v>0</v>
      </c>
      <c r="B1" s="4"/>
      <c r="M1" s="3"/>
      <c r="N1" s="3"/>
      <c r="O1" s="3"/>
      <c r="P1" s="3"/>
    </row>
    <row r="2" ht="27" customHeight="1" spans="1:17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23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29" t="s">
        <v>13</v>
      </c>
      <c r="N3" s="29" t="s">
        <v>14</v>
      </c>
      <c r="O3" s="29" t="s">
        <v>15</v>
      </c>
      <c r="P3" s="7" t="s">
        <v>12</v>
      </c>
      <c r="Q3" s="7" t="s">
        <v>16</v>
      </c>
    </row>
    <row r="4" s="1" customFormat="1" ht="20" customHeight="1" spans="1:17">
      <c r="A4" s="8" t="s">
        <v>17</v>
      </c>
      <c r="B4" s="9" t="s">
        <v>18</v>
      </c>
      <c r="C4" s="10">
        <v>1</v>
      </c>
      <c r="D4" s="10">
        <v>1</v>
      </c>
      <c r="E4" s="11" t="s">
        <v>19</v>
      </c>
      <c r="F4" s="11" t="s">
        <v>20</v>
      </c>
      <c r="G4" s="11" t="str">
        <f>REPLACE(F4,2,2,"*")</f>
        <v>林*</v>
      </c>
      <c r="H4" s="11" t="s">
        <v>21</v>
      </c>
      <c r="I4" s="11" t="s">
        <v>22</v>
      </c>
      <c r="J4" s="11" t="s">
        <v>23</v>
      </c>
      <c r="K4" s="11" t="s">
        <v>24</v>
      </c>
      <c r="L4" s="30">
        <v>1</v>
      </c>
      <c r="M4" s="31">
        <f t="shared" ref="M4:M16" si="0">K4*2/3</f>
        <v>47.4</v>
      </c>
      <c r="N4" s="31"/>
      <c r="O4" s="31">
        <f t="shared" ref="O4:O28" si="1">SUM(M4:N4)</f>
        <v>47.4</v>
      </c>
      <c r="P4" s="10">
        <v>1</v>
      </c>
      <c r="Q4" s="10"/>
    </row>
    <row r="5" s="1" customFormat="1" ht="20" customHeight="1" spans="1:17">
      <c r="A5" s="12"/>
      <c r="B5" s="13" t="s">
        <v>25</v>
      </c>
      <c r="C5" s="14">
        <v>1</v>
      </c>
      <c r="D5" s="14">
        <v>1</v>
      </c>
      <c r="E5" s="11" t="s">
        <v>26</v>
      </c>
      <c r="F5" s="11" t="s">
        <v>27</v>
      </c>
      <c r="G5" s="11" t="str">
        <f>REPLACE(F5,2,2,"*")</f>
        <v>张*</v>
      </c>
      <c r="H5" s="11" t="s">
        <v>21</v>
      </c>
      <c r="I5" s="11" t="s">
        <v>28</v>
      </c>
      <c r="J5" s="11" t="s">
        <v>28</v>
      </c>
      <c r="K5" s="11" t="s">
        <v>28</v>
      </c>
      <c r="L5" s="30" t="s">
        <v>29</v>
      </c>
      <c r="M5" s="31">
        <f t="shared" si="0"/>
        <v>70.3333333333333</v>
      </c>
      <c r="N5" s="31"/>
      <c r="O5" s="31">
        <f t="shared" si="1"/>
        <v>70.3333333333333</v>
      </c>
      <c r="P5" s="10">
        <v>1</v>
      </c>
      <c r="Q5" s="10"/>
    </row>
    <row r="6" s="1" customFormat="1" ht="20" customHeight="1" spans="1:17">
      <c r="A6" s="12"/>
      <c r="B6" s="13" t="s">
        <v>30</v>
      </c>
      <c r="C6" s="14">
        <v>1</v>
      </c>
      <c r="D6" s="14">
        <v>2</v>
      </c>
      <c r="E6" s="11" t="s">
        <v>31</v>
      </c>
      <c r="F6" s="11" t="s">
        <v>32</v>
      </c>
      <c r="G6" s="11" t="str">
        <f t="shared" ref="G6:G13" si="2">REPLACE(F6,2,2,"**")</f>
        <v>陈**</v>
      </c>
      <c r="H6" s="11" t="s">
        <v>33</v>
      </c>
      <c r="I6" s="11" t="s">
        <v>34</v>
      </c>
      <c r="J6" s="11" t="s">
        <v>28</v>
      </c>
      <c r="K6" s="11" t="s">
        <v>35</v>
      </c>
      <c r="L6" s="30" t="s">
        <v>29</v>
      </c>
      <c r="M6" s="31">
        <f t="shared" si="0"/>
        <v>68.0666666666667</v>
      </c>
      <c r="N6" s="31"/>
      <c r="O6" s="31">
        <f t="shared" si="1"/>
        <v>68.0666666666667</v>
      </c>
      <c r="P6" s="10">
        <v>1</v>
      </c>
      <c r="Q6" s="10"/>
    </row>
    <row r="7" s="1" customFormat="1" ht="20" customHeight="1" spans="1:17">
      <c r="A7" s="12"/>
      <c r="B7" s="15"/>
      <c r="C7" s="16"/>
      <c r="D7" s="16"/>
      <c r="E7" s="11" t="s">
        <v>36</v>
      </c>
      <c r="F7" s="11" t="s">
        <v>37</v>
      </c>
      <c r="G7" s="11" t="str">
        <f t="shared" si="2"/>
        <v>陈**</v>
      </c>
      <c r="H7" s="11" t="s">
        <v>21</v>
      </c>
      <c r="I7" s="11" t="s">
        <v>38</v>
      </c>
      <c r="J7" s="11" t="s">
        <v>39</v>
      </c>
      <c r="K7" s="11" t="s">
        <v>40</v>
      </c>
      <c r="L7" s="30" t="s">
        <v>41</v>
      </c>
      <c r="M7" s="31">
        <f t="shared" si="0"/>
        <v>57.2666666666667</v>
      </c>
      <c r="N7" s="31"/>
      <c r="O7" s="31">
        <f t="shared" si="1"/>
        <v>57.2666666666667</v>
      </c>
      <c r="P7" s="10">
        <v>2</v>
      </c>
      <c r="Q7" s="10"/>
    </row>
    <row r="8" s="1" customFormat="1" ht="20" customHeight="1" spans="1:17">
      <c r="A8" s="12"/>
      <c r="B8" s="9" t="s">
        <v>42</v>
      </c>
      <c r="C8" s="10">
        <v>1</v>
      </c>
      <c r="D8" s="10">
        <v>1</v>
      </c>
      <c r="E8" s="11" t="s">
        <v>43</v>
      </c>
      <c r="F8" s="11" t="s">
        <v>44</v>
      </c>
      <c r="G8" s="11" t="str">
        <f t="shared" si="2"/>
        <v>苏**</v>
      </c>
      <c r="H8" s="11" t="s">
        <v>33</v>
      </c>
      <c r="I8" s="11" t="s">
        <v>45</v>
      </c>
      <c r="J8" s="11" t="s">
        <v>45</v>
      </c>
      <c r="K8" s="11" t="s">
        <v>45</v>
      </c>
      <c r="L8" s="30">
        <v>1</v>
      </c>
      <c r="M8" s="31">
        <f t="shared" si="0"/>
        <v>65.3333333333333</v>
      </c>
      <c r="N8" s="31"/>
      <c r="O8" s="31">
        <f t="shared" si="1"/>
        <v>65.3333333333333</v>
      </c>
      <c r="P8" s="10">
        <v>1</v>
      </c>
      <c r="Q8" s="10"/>
    </row>
    <row r="9" s="1" customFormat="1" ht="20" customHeight="1" spans="1:17">
      <c r="A9" s="12"/>
      <c r="B9" s="13" t="s">
        <v>46</v>
      </c>
      <c r="C9" s="14">
        <v>1</v>
      </c>
      <c r="D9" s="14">
        <v>2</v>
      </c>
      <c r="E9" s="11" t="s">
        <v>47</v>
      </c>
      <c r="F9" s="11" t="s">
        <v>48</v>
      </c>
      <c r="G9" s="11" t="str">
        <f t="shared" si="2"/>
        <v>李**</v>
      </c>
      <c r="H9" s="11" t="s">
        <v>33</v>
      </c>
      <c r="I9" s="11" t="s">
        <v>34</v>
      </c>
      <c r="J9" s="11" t="s">
        <v>49</v>
      </c>
      <c r="K9" s="11" t="s">
        <v>50</v>
      </c>
      <c r="L9" s="30" t="s">
        <v>29</v>
      </c>
      <c r="M9" s="31">
        <f t="shared" si="0"/>
        <v>60.2666666666667</v>
      </c>
      <c r="N9" s="31">
        <v>5</v>
      </c>
      <c r="O9" s="31">
        <f t="shared" si="1"/>
        <v>65.2666666666667</v>
      </c>
      <c r="P9" s="10">
        <v>1</v>
      </c>
      <c r="Q9" s="10"/>
    </row>
    <row r="10" s="1" customFormat="1" ht="20" customHeight="1" spans="1:17">
      <c r="A10" s="17"/>
      <c r="B10" s="15"/>
      <c r="C10" s="16"/>
      <c r="D10" s="16"/>
      <c r="E10" s="11" t="s">
        <v>51</v>
      </c>
      <c r="F10" s="11" t="s">
        <v>52</v>
      </c>
      <c r="G10" s="11" t="str">
        <f t="shared" si="2"/>
        <v>陈**</v>
      </c>
      <c r="H10" s="11" t="s">
        <v>33</v>
      </c>
      <c r="I10" s="11" t="s">
        <v>53</v>
      </c>
      <c r="J10" s="11" t="s">
        <v>54</v>
      </c>
      <c r="K10" s="11" t="s">
        <v>55</v>
      </c>
      <c r="L10" s="30" t="s">
        <v>41</v>
      </c>
      <c r="M10" s="31">
        <f t="shared" si="0"/>
        <v>52.9333333333333</v>
      </c>
      <c r="N10" s="31"/>
      <c r="O10" s="31">
        <f t="shared" si="1"/>
        <v>52.9333333333333</v>
      </c>
      <c r="P10" s="10">
        <v>2</v>
      </c>
      <c r="Q10" s="10"/>
    </row>
    <row r="11" s="1" customFormat="1" ht="20" customHeight="1" spans="1:17">
      <c r="A11" s="8" t="s">
        <v>56</v>
      </c>
      <c r="B11" s="9" t="s">
        <v>57</v>
      </c>
      <c r="C11" s="10">
        <v>2</v>
      </c>
      <c r="D11" s="10">
        <v>1</v>
      </c>
      <c r="E11" s="11" t="s">
        <v>58</v>
      </c>
      <c r="F11" s="11" t="s">
        <v>59</v>
      </c>
      <c r="G11" s="11" t="str">
        <f t="shared" si="2"/>
        <v>陈**</v>
      </c>
      <c r="H11" s="11" t="s">
        <v>33</v>
      </c>
      <c r="I11" s="11" t="s">
        <v>60</v>
      </c>
      <c r="J11" s="11" t="s">
        <v>34</v>
      </c>
      <c r="K11" s="11" t="s">
        <v>61</v>
      </c>
      <c r="L11" s="30" t="s">
        <v>29</v>
      </c>
      <c r="M11" s="31">
        <f t="shared" si="0"/>
        <v>63.2</v>
      </c>
      <c r="N11" s="31"/>
      <c r="O11" s="31">
        <f t="shared" si="1"/>
        <v>63.2</v>
      </c>
      <c r="P11" s="10">
        <v>1</v>
      </c>
      <c r="Q11" s="10"/>
    </row>
    <row r="12" s="1" customFormat="1" ht="20" customHeight="1" spans="1:17">
      <c r="A12" s="12"/>
      <c r="B12" s="13" t="s">
        <v>62</v>
      </c>
      <c r="C12" s="14">
        <v>2</v>
      </c>
      <c r="D12" s="14">
        <v>3</v>
      </c>
      <c r="E12" s="11" t="s">
        <v>63</v>
      </c>
      <c r="F12" s="11" t="s">
        <v>64</v>
      </c>
      <c r="G12" s="11" t="str">
        <f t="shared" si="2"/>
        <v>叶**</v>
      </c>
      <c r="H12" s="11" t="s">
        <v>33</v>
      </c>
      <c r="I12" s="11" t="s">
        <v>65</v>
      </c>
      <c r="J12" s="11" t="s">
        <v>66</v>
      </c>
      <c r="K12" s="11" t="s">
        <v>67</v>
      </c>
      <c r="L12" s="30" t="s">
        <v>29</v>
      </c>
      <c r="M12" s="31">
        <f t="shared" si="0"/>
        <v>63.9333333333333</v>
      </c>
      <c r="N12" s="31"/>
      <c r="O12" s="31">
        <f t="shared" si="1"/>
        <v>63.9333333333333</v>
      </c>
      <c r="P12" s="10">
        <v>1</v>
      </c>
      <c r="Q12" s="10"/>
    </row>
    <row r="13" s="1" customFormat="1" ht="20" customHeight="1" spans="1:17">
      <c r="A13" s="12"/>
      <c r="B13" s="18"/>
      <c r="C13" s="19"/>
      <c r="D13" s="19"/>
      <c r="E13" s="11" t="s">
        <v>68</v>
      </c>
      <c r="F13" s="11" t="s">
        <v>69</v>
      </c>
      <c r="G13" s="11" t="str">
        <f t="shared" si="2"/>
        <v>叶**</v>
      </c>
      <c r="H13" s="11" t="s">
        <v>33</v>
      </c>
      <c r="I13" s="11" t="s">
        <v>70</v>
      </c>
      <c r="J13" s="11" t="s">
        <v>71</v>
      </c>
      <c r="K13" s="11" t="s">
        <v>72</v>
      </c>
      <c r="L13" s="30" t="s">
        <v>41</v>
      </c>
      <c r="M13" s="31">
        <f t="shared" si="0"/>
        <v>62.2</v>
      </c>
      <c r="N13" s="31"/>
      <c r="O13" s="31">
        <f t="shared" si="1"/>
        <v>62.2</v>
      </c>
      <c r="P13" s="10">
        <v>2</v>
      </c>
      <c r="Q13" s="10"/>
    </row>
    <row r="14" s="1" customFormat="1" ht="20" customHeight="1" spans="1:17">
      <c r="A14" s="12"/>
      <c r="B14" s="15"/>
      <c r="C14" s="16"/>
      <c r="D14" s="16"/>
      <c r="E14" s="11" t="s">
        <v>73</v>
      </c>
      <c r="F14" s="11" t="s">
        <v>74</v>
      </c>
      <c r="G14" s="11" t="str">
        <f>REPLACE(F14,2,2,"*")</f>
        <v>吕*</v>
      </c>
      <c r="H14" s="11" t="s">
        <v>21</v>
      </c>
      <c r="I14" s="11" t="s">
        <v>75</v>
      </c>
      <c r="J14" s="11" t="s">
        <v>76</v>
      </c>
      <c r="K14" s="11" t="s">
        <v>50</v>
      </c>
      <c r="L14" s="30" t="s">
        <v>77</v>
      </c>
      <c r="M14" s="31">
        <f t="shared" si="0"/>
        <v>60.2666666666667</v>
      </c>
      <c r="N14" s="31"/>
      <c r="O14" s="31">
        <f t="shared" si="1"/>
        <v>60.2666666666667</v>
      </c>
      <c r="P14" s="10">
        <v>3</v>
      </c>
      <c r="Q14" s="10"/>
    </row>
    <row r="15" ht="20" customHeight="1" spans="1:17">
      <c r="A15" s="12"/>
      <c r="B15" s="9" t="s">
        <v>78</v>
      </c>
      <c r="C15" s="10">
        <v>2</v>
      </c>
      <c r="D15" s="10">
        <v>1</v>
      </c>
      <c r="E15" s="11" t="s">
        <v>79</v>
      </c>
      <c r="F15" s="11" t="s">
        <v>80</v>
      </c>
      <c r="G15" s="11" t="str">
        <f t="shared" ref="G15:G23" si="3">REPLACE(F15,2,2,"**")</f>
        <v>吴**</v>
      </c>
      <c r="H15" s="11" t="s">
        <v>33</v>
      </c>
      <c r="I15" s="11" t="s">
        <v>81</v>
      </c>
      <c r="J15" s="11" t="s">
        <v>82</v>
      </c>
      <c r="K15" s="11" t="s">
        <v>83</v>
      </c>
      <c r="L15" s="30" t="s">
        <v>29</v>
      </c>
      <c r="M15" s="31">
        <f t="shared" si="0"/>
        <v>54.6</v>
      </c>
      <c r="N15" s="31"/>
      <c r="O15" s="31">
        <f t="shared" si="1"/>
        <v>54.6</v>
      </c>
      <c r="P15" s="10">
        <v>1</v>
      </c>
      <c r="Q15" s="10"/>
    </row>
    <row r="16" ht="20" customHeight="1" spans="1:17">
      <c r="A16" s="12"/>
      <c r="B16" s="9" t="s">
        <v>84</v>
      </c>
      <c r="C16" s="10">
        <v>1</v>
      </c>
      <c r="D16" s="10">
        <v>1</v>
      </c>
      <c r="E16" s="11" t="s">
        <v>85</v>
      </c>
      <c r="F16" s="11" t="s">
        <v>86</v>
      </c>
      <c r="G16" s="11" t="str">
        <f t="shared" si="3"/>
        <v>江**</v>
      </c>
      <c r="H16" s="11" t="s">
        <v>33</v>
      </c>
      <c r="I16" s="11" t="s">
        <v>87</v>
      </c>
      <c r="J16" s="11" t="s">
        <v>88</v>
      </c>
      <c r="K16" s="11" t="s">
        <v>89</v>
      </c>
      <c r="L16" s="30" t="s">
        <v>29</v>
      </c>
      <c r="M16" s="31">
        <f t="shared" si="0"/>
        <v>78.0666666666667</v>
      </c>
      <c r="N16" s="31"/>
      <c r="O16" s="31">
        <f t="shared" si="1"/>
        <v>78.0666666666667</v>
      </c>
      <c r="P16" s="10">
        <v>1</v>
      </c>
      <c r="Q16" s="10"/>
    </row>
    <row r="17" ht="20" customHeight="1" spans="1:17">
      <c r="A17" s="12"/>
      <c r="B17" s="13" t="s">
        <v>90</v>
      </c>
      <c r="C17" s="14">
        <v>1</v>
      </c>
      <c r="D17" s="14">
        <v>3</v>
      </c>
      <c r="E17" s="11" t="s">
        <v>91</v>
      </c>
      <c r="F17" s="11" t="s">
        <v>92</v>
      </c>
      <c r="G17" s="11" t="str">
        <f t="shared" si="3"/>
        <v>吴**</v>
      </c>
      <c r="H17" s="11" t="s">
        <v>33</v>
      </c>
      <c r="I17" s="11" t="s">
        <v>93</v>
      </c>
      <c r="J17" s="11" t="s">
        <v>94</v>
      </c>
      <c r="K17" s="11" t="s">
        <v>93</v>
      </c>
      <c r="L17" s="30">
        <v>1</v>
      </c>
      <c r="M17" s="31">
        <f t="shared" ref="M17:M19" si="4">I17*2/3</f>
        <v>86.6666666666667</v>
      </c>
      <c r="N17" s="31"/>
      <c r="O17" s="31">
        <f t="shared" si="1"/>
        <v>86.6666666666667</v>
      </c>
      <c r="P17" s="10">
        <v>1</v>
      </c>
      <c r="Q17" s="10"/>
    </row>
    <row r="18" ht="20" customHeight="1" spans="1:17">
      <c r="A18" s="12"/>
      <c r="B18" s="18"/>
      <c r="C18" s="19"/>
      <c r="D18" s="19"/>
      <c r="E18" s="11" t="s">
        <v>95</v>
      </c>
      <c r="F18" s="11" t="s">
        <v>96</v>
      </c>
      <c r="G18" s="11" t="str">
        <f t="shared" si="3"/>
        <v>叶**</v>
      </c>
      <c r="H18" s="11" t="s">
        <v>33</v>
      </c>
      <c r="I18" s="11" t="s">
        <v>97</v>
      </c>
      <c r="J18" s="11" t="s">
        <v>94</v>
      </c>
      <c r="K18" s="11" t="s">
        <v>97</v>
      </c>
      <c r="L18" s="30">
        <v>2</v>
      </c>
      <c r="M18" s="31">
        <f t="shared" si="4"/>
        <v>74</v>
      </c>
      <c r="N18" s="31"/>
      <c r="O18" s="31">
        <f t="shared" si="1"/>
        <v>74</v>
      </c>
      <c r="P18" s="10">
        <v>2</v>
      </c>
      <c r="Q18" s="10"/>
    </row>
    <row r="19" ht="20" customHeight="1" spans="1:17">
      <c r="A19" s="12"/>
      <c r="B19" s="15"/>
      <c r="C19" s="16"/>
      <c r="D19" s="16"/>
      <c r="E19" s="11" t="s">
        <v>98</v>
      </c>
      <c r="F19" s="11" t="s">
        <v>99</v>
      </c>
      <c r="G19" s="11" t="str">
        <f t="shared" si="3"/>
        <v>温**</v>
      </c>
      <c r="H19" s="11" t="s">
        <v>33</v>
      </c>
      <c r="I19" s="11" t="s">
        <v>100</v>
      </c>
      <c r="J19" s="11" t="s">
        <v>94</v>
      </c>
      <c r="K19" s="11" t="s">
        <v>100</v>
      </c>
      <c r="L19" s="30">
        <v>3</v>
      </c>
      <c r="M19" s="31">
        <f t="shared" si="4"/>
        <v>72.6666666666667</v>
      </c>
      <c r="N19" s="31"/>
      <c r="O19" s="31">
        <f t="shared" si="1"/>
        <v>72.6666666666667</v>
      </c>
      <c r="P19" s="10">
        <v>3</v>
      </c>
      <c r="Q19" s="10"/>
    </row>
    <row r="20" ht="20" customHeight="1" spans="1:17">
      <c r="A20" s="8" t="s">
        <v>101</v>
      </c>
      <c r="B20" s="13" t="s">
        <v>102</v>
      </c>
      <c r="C20" s="14">
        <v>3</v>
      </c>
      <c r="D20" s="14">
        <v>2</v>
      </c>
      <c r="E20" s="11" t="s">
        <v>103</v>
      </c>
      <c r="F20" s="11" t="s">
        <v>104</v>
      </c>
      <c r="G20" s="11" t="str">
        <f t="shared" si="3"/>
        <v>张**</v>
      </c>
      <c r="H20" s="11" t="s">
        <v>33</v>
      </c>
      <c r="I20" s="11" t="s">
        <v>105</v>
      </c>
      <c r="J20" s="11" t="s">
        <v>106</v>
      </c>
      <c r="K20" s="11" t="s">
        <v>107</v>
      </c>
      <c r="L20" s="30" t="s">
        <v>29</v>
      </c>
      <c r="M20" s="31">
        <f t="shared" ref="M20:M28" si="5">K20*2/3</f>
        <v>57.7333333333333</v>
      </c>
      <c r="N20" s="31"/>
      <c r="O20" s="31">
        <f t="shared" si="1"/>
        <v>57.7333333333333</v>
      </c>
      <c r="P20" s="10">
        <v>1</v>
      </c>
      <c r="Q20" s="10"/>
    </row>
    <row r="21" ht="20" customHeight="1" spans="1:17">
      <c r="A21" s="12"/>
      <c r="B21" s="18"/>
      <c r="C21" s="19"/>
      <c r="D21" s="19"/>
      <c r="E21" s="11" t="s">
        <v>108</v>
      </c>
      <c r="F21" s="11" t="s">
        <v>109</v>
      </c>
      <c r="G21" s="11" t="str">
        <f t="shared" si="3"/>
        <v>张**</v>
      </c>
      <c r="H21" s="11" t="s">
        <v>33</v>
      </c>
      <c r="I21" s="11" t="s">
        <v>110</v>
      </c>
      <c r="J21" s="11" t="s">
        <v>111</v>
      </c>
      <c r="K21" s="11" t="s">
        <v>112</v>
      </c>
      <c r="L21" s="30" t="s">
        <v>41</v>
      </c>
      <c r="M21" s="31">
        <f t="shared" si="5"/>
        <v>48.1333333333333</v>
      </c>
      <c r="N21" s="31"/>
      <c r="O21" s="31">
        <f t="shared" si="1"/>
        <v>48.1333333333333</v>
      </c>
      <c r="P21" s="10">
        <v>2</v>
      </c>
      <c r="Q21" s="10"/>
    </row>
    <row r="22" ht="20" customHeight="1" spans="1:17">
      <c r="A22" s="17"/>
      <c r="B22" s="20" t="s">
        <v>113</v>
      </c>
      <c r="C22" s="10">
        <v>1</v>
      </c>
      <c r="D22" s="10">
        <v>1</v>
      </c>
      <c r="E22" s="11" t="s">
        <v>114</v>
      </c>
      <c r="F22" s="11" t="s">
        <v>115</v>
      </c>
      <c r="G22" s="11" t="str">
        <f t="shared" si="3"/>
        <v>陈**</v>
      </c>
      <c r="H22" s="11" t="s">
        <v>33</v>
      </c>
      <c r="I22" s="11" t="s">
        <v>116</v>
      </c>
      <c r="J22" s="11" t="s">
        <v>81</v>
      </c>
      <c r="K22" s="11" t="s">
        <v>117</v>
      </c>
      <c r="L22" s="30" t="s">
        <v>29</v>
      </c>
      <c r="M22" s="31">
        <f t="shared" si="5"/>
        <v>56.8666666666667</v>
      </c>
      <c r="N22" s="31"/>
      <c r="O22" s="31">
        <f t="shared" si="1"/>
        <v>56.8666666666667</v>
      </c>
      <c r="P22" s="10">
        <v>1</v>
      </c>
      <c r="Q22" s="10"/>
    </row>
    <row r="23" s="1" customFormat="1" ht="20" customHeight="1" spans="1:17">
      <c r="A23" s="8" t="s">
        <v>118</v>
      </c>
      <c r="B23" s="21" t="s">
        <v>119</v>
      </c>
      <c r="C23" s="14">
        <v>2</v>
      </c>
      <c r="D23" s="14">
        <v>6</v>
      </c>
      <c r="E23" s="11" t="s">
        <v>120</v>
      </c>
      <c r="F23" s="11" t="s">
        <v>121</v>
      </c>
      <c r="G23" s="11" t="str">
        <f t="shared" si="3"/>
        <v>吴**</v>
      </c>
      <c r="H23" s="11" t="s">
        <v>21</v>
      </c>
      <c r="I23" s="11" t="s">
        <v>122</v>
      </c>
      <c r="J23" s="11" t="s">
        <v>123</v>
      </c>
      <c r="K23" s="11" t="s">
        <v>124</v>
      </c>
      <c r="L23" s="30" t="s">
        <v>29</v>
      </c>
      <c r="M23" s="31">
        <f t="shared" si="5"/>
        <v>66.2</v>
      </c>
      <c r="N23" s="31">
        <v>5</v>
      </c>
      <c r="O23" s="31">
        <f t="shared" si="1"/>
        <v>71.2</v>
      </c>
      <c r="P23" s="10">
        <v>1</v>
      </c>
      <c r="Q23" s="10"/>
    </row>
    <row r="24" s="1" customFormat="1" ht="20" customHeight="1" spans="1:17">
      <c r="A24" s="12"/>
      <c r="B24" s="22"/>
      <c r="C24" s="19"/>
      <c r="D24" s="19"/>
      <c r="E24" s="11" t="s">
        <v>125</v>
      </c>
      <c r="F24" s="11" t="s">
        <v>126</v>
      </c>
      <c r="G24" s="11" t="str">
        <f>REPLACE(F24,2,2,"*")</f>
        <v>林*</v>
      </c>
      <c r="H24" s="11" t="s">
        <v>33</v>
      </c>
      <c r="I24" s="11" t="s">
        <v>127</v>
      </c>
      <c r="J24" s="11" t="s">
        <v>128</v>
      </c>
      <c r="K24" s="11" t="s">
        <v>129</v>
      </c>
      <c r="L24" s="30" t="s">
        <v>130</v>
      </c>
      <c r="M24" s="31">
        <f t="shared" si="5"/>
        <v>59.5333333333333</v>
      </c>
      <c r="N24" s="31">
        <v>7</v>
      </c>
      <c r="O24" s="31">
        <f t="shared" si="1"/>
        <v>66.5333333333333</v>
      </c>
      <c r="P24" s="10">
        <v>2</v>
      </c>
      <c r="Q24" s="10"/>
    </row>
    <row r="25" s="1" customFormat="1" ht="20" customHeight="1" spans="1:17">
      <c r="A25" s="12"/>
      <c r="B25" s="22"/>
      <c r="C25" s="19"/>
      <c r="D25" s="19"/>
      <c r="E25" s="11" t="s">
        <v>131</v>
      </c>
      <c r="F25" s="11" t="s">
        <v>132</v>
      </c>
      <c r="G25" s="11" t="str">
        <f t="shared" ref="G25:G33" si="6">REPLACE(F25,2,2,"**")</f>
        <v>邱**</v>
      </c>
      <c r="H25" s="11" t="s">
        <v>21</v>
      </c>
      <c r="I25" s="11" t="s">
        <v>133</v>
      </c>
      <c r="J25" s="11" t="s">
        <v>134</v>
      </c>
      <c r="K25" s="11" t="s">
        <v>135</v>
      </c>
      <c r="L25" s="30" t="s">
        <v>41</v>
      </c>
      <c r="M25" s="31">
        <f t="shared" si="5"/>
        <v>64.6</v>
      </c>
      <c r="N25" s="31"/>
      <c r="O25" s="31">
        <f t="shared" si="1"/>
        <v>64.6</v>
      </c>
      <c r="P25" s="10">
        <v>3</v>
      </c>
      <c r="Q25" s="10"/>
    </row>
    <row r="26" s="1" customFormat="1" ht="20" customHeight="1" spans="1:17">
      <c r="A26" s="12"/>
      <c r="B26" s="22"/>
      <c r="C26" s="19"/>
      <c r="D26" s="19"/>
      <c r="E26" s="11" t="s">
        <v>136</v>
      </c>
      <c r="F26" s="11" t="s">
        <v>137</v>
      </c>
      <c r="G26" s="11" t="str">
        <f t="shared" si="6"/>
        <v>苏**</v>
      </c>
      <c r="H26" s="11" t="s">
        <v>21</v>
      </c>
      <c r="I26" s="11" t="s">
        <v>75</v>
      </c>
      <c r="J26" s="11" t="s">
        <v>71</v>
      </c>
      <c r="K26" s="11" t="s">
        <v>134</v>
      </c>
      <c r="L26" s="30" t="s">
        <v>77</v>
      </c>
      <c r="M26" s="31">
        <f t="shared" si="5"/>
        <v>61.6666666666667</v>
      </c>
      <c r="N26" s="31"/>
      <c r="O26" s="31">
        <f t="shared" si="1"/>
        <v>61.6666666666667</v>
      </c>
      <c r="P26" s="10">
        <v>4</v>
      </c>
      <c r="Q26" s="10"/>
    </row>
    <row r="27" s="1" customFormat="1" ht="20" customHeight="1" spans="1:17">
      <c r="A27" s="12"/>
      <c r="B27" s="22"/>
      <c r="C27" s="19"/>
      <c r="D27" s="19"/>
      <c r="E27" s="11" t="s">
        <v>138</v>
      </c>
      <c r="F27" s="11" t="s">
        <v>139</v>
      </c>
      <c r="G27" s="11" t="str">
        <f>REPLACE(F27,2,2,"*")</f>
        <v>柳*</v>
      </c>
      <c r="H27" s="11" t="s">
        <v>33</v>
      </c>
      <c r="I27" s="11" t="s">
        <v>54</v>
      </c>
      <c r="J27" s="11" t="s">
        <v>39</v>
      </c>
      <c r="K27" s="11" t="s">
        <v>66</v>
      </c>
      <c r="L27" s="30" t="s">
        <v>140</v>
      </c>
      <c r="M27" s="31">
        <f t="shared" si="5"/>
        <v>60.3333333333333</v>
      </c>
      <c r="N27" s="31"/>
      <c r="O27" s="31">
        <f t="shared" si="1"/>
        <v>60.3333333333333</v>
      </c>
      <c r="P27" s="10">
        <v>5</v>
      </c>
      <c r="Q27" s="10"/>
    </row>
    <row r="28" s="1" customFormat="1" ht="20" customHeight="1" spans="1:17">
      <c r="A28" s="17"/>
      <c r="B28" s="23"/>
      <c r="C28" s="16"/>
      <c r="D28" s="16"/>
      <c r="E28" s="11" t="s">
        <v>141</v>
      </c>
      <c r="F28" s="24" t="s">
        <v>142</v>
      </c>
      <c r="G28" s="11" t="str">
        <f>REPLACE(F28,2,2,"**")</f>
        <v>胡**</v>
      </c>
      <c r="H28" s="11" t="s">
        <v>21</v>
      </c>
      <c r="I28" s="11" t="s">
        <v>143</v>
      </c>
      <c r="J28" s="11" t="s">
        <v>144</v>
      </c>
      <c r="K28" s="11" t="s">
        <v>145</v>
      </c>
      <c r="L28" s="30" t="s">
        <v>146</v>
      </c>
      <c r="M28" s="31">
        <f t="shared" si="5"/>
        <v>46.8</v>
      </c>
      <c r="N28" s="31">
        <v>5</v>
      </c>
      <c r="O28" s="31">
        <f t="shared" si="1"/>
        <v>51.8</v>
      </c>
      <c r="P28" s="10">
        <v>9</v>
      </c>
      <c r="Q28" s="33" t="s">
        <v>147</v>
      </c>
    </row>
    <row r="29" s="1" customFormat="1" ht="20" customHeight="1" spans="1:17">
      <c r="A29" s="8" t="s">
        <v>148</v>
      </c>
      <c r="B29" s="9" t="s">
        <v>149</v>
      </c>
      <c r="C29" s="10">
        <v>1</v>
      </c>
      <c r="D29" s="10">
        <v>1</v>
      </c>
      <c r="E29" s="11" t="s">
        <v>150</v>
      </c>
      <c r="F29" s="11" t="s">
        <v>151</v>
      </c>
      <c r="G29" s="11" t="str">
        <f t="shared" si="6"/>
        <v>张**</v>
      </c>
      <c r="H29" s="11" t="s">
        <v>33</v>
      </c>
      <c r="I29" s="11" t="s">
        <v>123</v>
      </c>
      <c r="J29" s="11" t="s">
        <v>152</v>
      </c>
      <c r="K29" s="11" t="s">
        <v>153</v>
      </c>
      <c r="L29" s="30" t="s">
        <v>29</v>
      </c>
      <c r="M29" s="31">
        <f t="shared" ref="M29:M47" si="7">K29*2/3</f>
        <v>70.6</v>
      </c>
      <c r="N29" s="31"/>
      <c r="O29" s="31">
        <f t="shared" ref="O29:O47" si="8">SUM(M29:N29)</f>
        <v>70.6</v>
      </c>
      <c r="P29" s="10">
        <v>1</v>
      </c>
      <c r="Q29" s="10"/>
    </row>
    <row r="30" s="1" customFormat="1" ht="20" customHeight="1" spans="1:17">
      <c r="A30" s="12"/>
      <c r="B30" s="9" t="s">
        <v>154</v>
      </c>
      <c r="C30" s="10">
        <v>1</v>
      </c>
      <c r="D30" s="10">
        <v>1</v>
      </c>
      <c r="E30" s="11" t="s">
        <v>155</v>
      </c>
      <c r="F30" s="11" t="s">
        <v>156</v>
      </c>
      <c r="G30" s="11" t="str">
        <f t="shared" si="6"/>
        <v>张**</v>
      </c>
      <c r="H30" s="11" t="s">
        <v>33</v>
      </c>
      <c r="I30" s="11" t="s">
        <v>157</v>
      </c>
      <c r="J30" s="11" t="s">
        <v>158</v>
      </c>
      <c r="K30" s="11" t="s">
        <v>159</v>
      </c>
      <c r="L30" s="30" t="s">
        <v>29</v>
      </c>
      <c r="M30" s="31">
        <f t="shared" si="7"/>
        <v>55</v>
      </c>
      <c r="N30" s="32"/>
      <c r="O30" s="31">
        <f t="shared" si="8"/>
        <v>55</v>
      </c>
      <c r="P30" s="10">
        <v>1</v>
      </c>
      <c r="Q30" s="10"/>
    </row>
    <row r="31" s="1" customFormat="1" ht="20" customHeight="1" spans="1:17">
      <c r="A31" s="12"/>
      <c r="B31" s="13" t="s">
        <v>160</v>
      </c>
      <c r="C31" s="14">
        <v>1</v>
      </c>
      <c r="D31" s="14">
        <v>3</v>
      </c>
      <c r="E31" s="11" t="s">
        <v>161</v>
      </c>
      <c r="F31" s="11" t="s">
        <v>162</v>
      </c>
      <c r="G31" s="11" t="str">
        <f t="shared" si="6"/>
        <v>钱**</v>
      </c>
      <c r="H31" s="11" t="s">
        <v>21</v>
      </c>
      <c r="I31" s="11" t="s">
        <v>116</v>
      </c>
      <c r="J31" s="11" t="s">
        <v>163</v>
      </c>
      <c r="K31" s="11" t="s">
        <v>164</v>
      </c>
      <c r="L31" s="30" t="s">
        <v>29</v>
      </c>
      <c r="M31" s="31">
        <f t="shared" si="7"/>
        <v>64.8666666666667</v>
      </c>
      <c r="N31" s="31"/>
      <c r="O31" s="31">
        <f t="shared" si="8"/>
        <v>64.8666666666667</v>
      </c>
      <c r="P31" s="10">
        <v>1</v>
      </c>
      <c r="Q31" s="10"/>
    </row>
    <row r="32" s="1" customFormat="1" ht="20" customHeight="1" spans="1:17">
      <c r="A32" s="12"/>
      <c r="B32" s="18"/>
      <c r="C32" s="19"/>
      <c r="D32" s="19"/>
      <c r="E32" s="11" t="s">
        <v>165</v>
      </c>
      <c r="F32" s="11" t="s">
        <v>166</v>
      </c>
      <c r="G32" s="11" t="str">
        <f t="shared" si="6"/>
        <v>黄**</v>
      </c>
      <c r="H32" s="11" t="s">
        <v>21</v>
      </c>
      <c r="I32" s="11" t="s">
        <v>167</v>
      </c>
      <c r="J32" s="11" t="s">
        <v>65</v>
      </c>
      <c r="K32" s="11" t="s">
        <v>168</v>
      </c>
      <c r="L32" s="30" t="s">
        <v>41</v>
      </c>
      <c r="M32" s="31">
        <f t="shared" si="7"/>
        <v>61.2</v>
      </c>
      <c r="N32" s="31"/>
      <c r="O32" s="31">
        <f t="shared" si="8"/>
        <v>61.2</v>
      </c>
      <c r="P32" s="10">
        <v>2</v>
      </c>
      <c r="Q32" s="10"/>
    </row>
    <row r="33" s="1" customFormat="1" ht="20" customHeight="1" spans="1:17">
      <c r="A33" s="12"/>
      <c r="B33" s="15"/>
      <c r="C33" s="16"/>
      <c r="D33" s="16"/>
      <c r="E33" s="11" t="s">
        <v>169</v>
      </c>
      <c r="F33" s="11" t="s">
        <v>170</v>
      </c>
      <c r="G33" s="11" t="str">
        <f t="shared" si="6"/>
        <v>张**</v>
      </c>
      <c r="H33" s="11" t="s">
        <v>21</v>
      </c>
      <c r="I33" s="11" t="s">
        <v>171</v>
      </c>
      <c r="J33" s="11" t="s">
        <v>53</v>
      </c>
      <c r="K33" s="11" t="s">
        <v>172</v>
      </c>
      <c r="L33" s="30" t="s">
        <v>77</v>
      </c>
      <c r="M33" s="31">
        <f t="shared" si="7"/>
        <v>55.8666666666667</v>
      </c>
      <c r="N33" s="31"/>
      <c r="O33" s="31">
        <f t="shared" si="8"/>
        <v>55.8666666666667</v>
      </c>
      <c r="P33" s="10">
        <v>3</v>
      </c>
      <c r="Q33" s="10"/>
    </row>
    <row r="34" s="1" customFormat="1" ht="20" customHeight="1" spans="1:17">
      <c r="A34" s="12"/>
      <c r="B34" s="9" t="s">
        <v>173</v>
      </c>
      <c r="C34" s="10">
        <v>1</v>
      </c>
      <c r="D34" s="10">
        <v>1</v>
      </c>
      <c r="E34" s="11" t="s">
        <v>174</v>
      </c>
      <c r="F34" s="11" t="s">
        <v>175</v>
      </c>
      <c r="G34" s="11" t="str">
        <f>REPLACE(F34,2,2,"*")</f>
        <v>陈*</v>
      </c>
      <c r="H34" s="11" t="s">
        <v>21</v>
      </c>
      <c r="I34" s="11" t="s">
        <v>176</v>
      </c>
      <c r="J34" s="11" t="s">
        <v>177</v>
      </c>
      <c r="K34" s="11" t="s">
        <v>178</v>
      </c>
      <c r="L34" s="30" t="s">
        <v>29</v>
      </c>
      <c r="M34" s="31">
        <f t="shared" si="7"/>
        <v>53.6666666666667</v>
      </c>
      <c r="N34" s="31"/>
      <c r="O34" s="31">
        <f t="shared" si="8"/>
        <v>53.6666666666667</v>
      </c>
      <c r="P34" s="10">
        <v>1</v>
      </c>
      <c r="Q34" s="10"/>
    </row>
    <row r="35" ht="20" customHeight="1" spans="1:17">
      <c r="A35" s="12"/>
      <c r="B35" s="13" t="s">
        <v>179</v>
      </c>
      <c r="C35" s="14">
        <v>2</v>
      </c>
      <c r="D35" s="14">
        <v>2</v>
      </c>
      <c r="E35" s="11" t="s">
        <v>180</v>
      </c>
      <c r="F35" s="11" t="s">
        <v>181</v>
      </c>
      <c r="G35" s="11" t="str">
        <f t="shared" ref="G35:G43" si="9">REPLACE(F35,2,2,"**")</f>
        <v>陈**</v>
      </c>
      <c r="H35" s="11" t="s">
        <v>33</v>
      </c>
      <c r="I35" s="11" t="s">
        <v>182</v>
      </c>
      <c r="J35" s="11" t="s">
        <v>116</v>
      </c>
      <c r="K35" s="11" t="s">
        <v>183</v>
      </c>
      <c r="L35" s="30" t="s">
        <v>29</v>
      </c>
      <c r="M35" s="31">
        <f t="shared" si="7"/>
        <v>66.7333333333333</v>
      </c>
      <c r="N35" s="31"/>
      <c r="O35" s="31">
        <f t="shared" si="8"/>
        <v>66.7333333333333</v>
      </c>
      <c r="P35" s="10">
        <v>1</v>
      </c>
      <c r="Q35" s="10"/>
    </row>
    <row r="36" ht="20" customHeight="1" spans="1:17">
      <c r="A36" s="12"/>
      <c r="B36" s="15"/>
      <c r="C36" s="16"/>
      <c r="D36" s="16"/>
      <c r="E36" s="11" t="s">
        <v>184</v>
      </c>
      <c r="F36" s="11" t="s">
        <v>185</v>
      </c>
      <c r="G36" s="11" t="str">
        <f t="shared" si="9"/>
        <v>黄**</v>
      </c>
      <c r="H36" s="11" t="s">
        <v>33</v>
      </c>
      <c r="I36" s="11" t="s">
        <v>186</v>
      </c>
      <c r="J36" s="11" t="s">
        <v>70</v>
      </c>
      <c r="K36" s="11" t="s">
        <v>187</v>
      </c>
      <c r="L36" s="30" t="s">
        <v>41</v>
      </c>
      <c r="M36" s="31">
        <f t="shared" si="7"/>
        <v>63.8666666666667</v>
      </c>
      <c r="N36" s="31"/>
      <c r="O36" s="31">
        <f t="shared" si="8"/>
        <v>63.8666666666667</v>
      </c>
      <c r="P36" s="10">
        <v>2</v>
      </c>
      <c r="Q36" s="10"/>
    </row>
    <row r="37" ht="20" customHeight="1" spans="1:17">
      <c r="A37" s="12"/>
      <c r="B37" s="9" t="s">
        <v>188</v>
      </c>
      <c r="C37" s="10">
        <v>1</v>
      </c>
      <c r="D37" s="10">
        <v>1</v>
      </c>
      <c r="E37" s="11" t="s">
        <v>189</v>
      </c>
      <c r="F37" s="11" t="s">
        <v>190</v>
      </c>
      <c r="G37" s="11" t="str">
        <f t="shared" si="9"/>
        <v>连**</v>
      </c>
      <c r="H37" s="11" t="s">
        <v>21</v>
      </c>
      <c r="I37" s="11" t="s">
        <v>191</v>
      </c>
      <c r="J37" s="11" t="s">
        <v>192</v>
      </c>
      <c r="K37" s="11" t="s">
        <v>193</v>
      </c>
      <c r="L37" s="30" t="s">
        <v>29</v>
      </c>
      <c r="M37" s="31">
        <f t="shared" si="7"/>
        <v>55.7333333333333</v>
      </c>
      <c r="N37" s="31"/>
      <c r="O37" s="31">
        <f t="shared" si="8"/>
        <v>55.7333333333333</v>
      </c>
      <c r="P37" s="10">
        <v>1</v>
      </c>
      <c r="Q37" s="10"/>
    </row>
    <row r="38" ht="20" customHeight="1" spans="1:17">
      <c r="A38" s="12"/>
      <c r="B38" s="13" t="s">
        <v>194</v>
      </c>
      <c r="C38" s="14">
        <v>1</v>
      </c>
      <c r="D38" s="14">
        <v>3</v>
      </c>
      <c r="E38" s="11" t="s">
        <v>195</v>
      </c>
      <c r="F38" s="11" t="s">
        <v>196</v>
      </c>
      <c r="G38" s="11" t="str">
        <f t="shared" si="9"/>
        <v>刘**</v>
      </c>
      <c r="H38" s="11" t="s">
        <v>33</v>
      </c>
      <c r="I38" s="11" t="s">
        <v>197</v>
      </c>
      <c r="J38" s="11" t="s">
        <v>198</v>
      </c>
      <c r="K38" s="11" t="s">
        <v>71</v>
      </c>
      <c r="L38" s="30" t="s">
        <v>29</v>
      </c>
      <c r="M38" s="31">
        <f t="shared" si="7"/>
        <v>58.3333333333333</v>
      </c>
      <c r="N38" s="31"/>
      <c r="O38" s="31">
        <f t="shared" si="8"/>
        <v>58.3333333333333</v>
      </c>
      <c r="P38" s="10">
        <v>1</v>
      </c>
      <c r="Q38" s="10"/>
    </row>
    <row r="39" ht="20" customHeight="1" spans="1:17">
      <c r="A39" s="12"/>
      <c r="B39" s="18"/>
      <c r="C39" s="19"/>
      <c r="D39" s="19"/>
      <c r="E39" s="11" t="s">
        <v>199</v>
      </c>
      <c r="F39" s="11" t="s">
        <v>200</v>
      </c>
      <c r="G39" s="11" t="str">
        <f t="shared" si="9"/>
        <v>李**</v>
      </c>
      <c r="H39" s="11" t="s">
        <v>21</v>
      </c>
      <c r="I39" s="11" t="s">
        <v>201</v>
      </c>
      <c r="J39" s="11" t="s">
        <v>202</v>
      </c>
      <c r="K39" s="11" t="s">
        <v>203</v>
      </c>
      <c r="L39" s="30" t="s">
        <v>41</v>
      </c>
      <c r="M39" s="31">
        <f t="shared" si="7"/>
        <v>57.2</v>
      </c>
      <c r="N39" s="31"/>
      <c r="O39" s="31">
        <f t="shared" si="8"/>
        <v>57.2</v>
      </c>
      <c r="P39" s="10">
        <v>2</v>
      </c>
      <c r="Q39" s="10"/>
    </row>
    <row r="40" ht="20" customHeight="1" spans="1:17">
      <c r="A40" s="17"/>
      <c r="B40" s="15"/>
      <c r="C40" s="16"/>
      <c r="D40" s="16"/>
      <c r="E40" s="11" t="s">
        <v>204</v>
      </c>
      <c r="F40" s="11" t="s">
        <v>205</v>
      </c>
      <c r="G40" s="11" t="str">
        <f t="shared" si="9"/>
        <v>李**</v>
      </c>
      <c r="H40" s="11" t="s">
        <v>21</v>
      </c>
      <c r="I40" s="11" t="s">
        <v>134</v>
      </c>
      <c r="J40" s="11" t="s">
        <v>206</v>
      </c>
      <c r="K40" s="11" t="s">
        <v>198</v>
      </c>
      <c r="L40" s="30" t="s">
        <v>77</v>
      </c>
      <c r="M40" s="31">
        <f t="shared" si="7"/>
        <v>55.6666666666667</v>
      </c>
      <c r="N40" s="31"/>
      <c r="O40" s="31">
        <f t="shared" si="8"/>
        <v>55.6666666666667</v>
      </c>
      <c r="P40" s="10">
        <v>3</v>
      </c>
      <c r="Q40" s="10"/>
    </row>
    <row r="41" ht="20" customHeight="1" spans="1:17">
      <c r="A41" s="25" t="s">
        <v>207</v>
      </c>
      <c r="B41" s="9" t="s">
        <v>208</v>
      </c>
      <c r="C41" s="10">
        <v>2</v>
      </c>
      <c r="D41" s="10">
        <v>4</v>
      </c>
      <c r="E41" s="11" t="s">
        <v>209</v>
      </c>
      <c r="F41" s="11" t="s">
        <v>210</v>
      </c>
      <c r="G41" s="11" t="str">
        <f t="shared" si="9"/>
        <v>陈**</v>
      </c>
      <c r="H41" s="11" t="s">
        <v>33</v>
      </c>
      <c r="I41" s="11" t="s">
        <v>211</v>
      </c>
      <c r="J41" s="11" t="s">
        <v>212</v>
      </c>
      <c r="K41" s="11" t="s">
        <v>213</v>
      </c>
      <c r="L41" s="30" t="s">
        <v>29</v>
      </c>
      <c r="M41" s="31">
        <f t="shared" si="7"/>
        <v>75.7333333333333</v>
      </c>
      <c r="N41" s="31"/>
      <c r="O41" s="31">
        <f t="shared" si="8"/>
        <v>75.7333333333333</v>
      </c>
      <c r="P41" s="10">
        <v>1</v>
      </c>
      <c r="Q41" s="10"/>
    </row>
    <row r="42" ht="20" customHeight="1" spans="1:17">
      <c r="A42" s="25"/>
      <c r="B42" s="9"/>
      <c r="C42" s="10"/>
      <c r="D42" s="10"/>
      <c r="E42" s="11" t="s">
        <v>214</v>
      </c>
      <c r="F42" s="11" t="s">
        <v>215</v>
      </c>
      <c r="G42" s="11" t="str">
        <f t="shared" si="9"/>
        <v>张**</v>
      </c>
      <c r="H42" s="11" t="s">
        <v>33</v>
      </c>
      <c r="I42" s="11" t="s">
        <v>163</v>
      </c>
      <c r="J42" s="11" t="s">
        <v>133</v>
      </c>
      <c r="K42" s="11" t="s">
        <v>216</v>
      </c>
      <c r="L42" s="30" t="s">
        <v>41</v>
      </c>
      <c r="M42" s="31">
        <f t="shared" si="7"/>
        <v>67.1333333333333</v>
      </c>
      <c r="N42" s="31"/>
      <c r="O42" s="31">
        <f t="shared" si="8"/>
        <v>67.1333333333333</v>
      </c>
      <c r="P42" s="10">
        <v>2</v>
      </c>
      <c r="Q42" s="10"/>
    </row>
    <row r="43" ht="20" customHeight="1" spans="1:17">
      <c r="A43" s="25"/>
      <c r="B43" s="9"/>
      <c r="C43" s="10"/>
      <c r="D43" s="10"/>
      <c r="E43" s="11" t="s">
        <v>217</v>
      </c>
      <c r="F43" s="11" t="s">
        <v>218</v>
      </c>
      <c r="G43" s="11" t="str">
        <f t="shared" si="9"/>
        <v>黄**</v>
      </c>
      <c r="H43" s="11" t="s">
        <v>33</v>
      </c>
      <c r="I43" s="11" t="s">
        <v>219</v>
      </c>
      <c r="J43" s="11" t="s">
        <v>163</v>
      </c>
      <c r="K43" s="11" t="s">
        <v>123</v>
      </c>
      <c r="L43" s="30" t="s">
        <v>77</v>
      </c>
      <c r="M43" s="31">
        <f t="shared" si="7"/>
        <v>67</v>
      </c>
      <c r="N43" s="31"/>
      <c r="O43" s="31">
        <f t="shared" si="8"/>
        <v>67</v>
      </c>
      <c r="P43" s="10">
        <v>3</v>
      </c>
      <c r="Q43" s="10"/>
    </row>
    <row r="44" ht="20" customHeight="1" spans="1:17">
      <c r="A44" s="25"/>
      <c r="B44" s="9"/>
      <c r="C44" s="10"/>
      <c r="D44" s="10"/>
      <c r="E44" s="11" t="s">
        <v>220</v>
      </c>
      <c r="F44" s="11" t="s">
        <v>221</v>
      </c>
      <c r="G44" s="11" t="str">
        <f>REPLACE(F44,2,2,"*")</f>
        <v>高*</v>
      </c>
      <c r="H44" s="11" t="s">
        <v>33</v>
      </c>
      <c r="I44" s="11" t="s">
        <v>222</v>
      </c>
      <c r="J44" s="11" t="s">
        <v>186</v>
      </c>
      <c r="K44" s="11" t="s">
        <v>223</v>
      </c>
      <c r="L44" s="30" t="s">
        <v>140</v>
      </c>
      <c r="M44" s="31">
        <f t="shared" si="7"/>
        <v>63.1333333333333</v>
      </c>
      <c r="N44" s="31"/>
      <c r="O44" s="31">
        <f t="shared" si="8"/>
        <v>63.1333333333333</v>
      </c>
      <c r="P44" s="10">
        <v>4</v>
      </c>
      <c r="Q44" s="10"/>
    </row>
    <row r="45" ht="20" customHeight="1" spans="1:17">
      <c r="A45" s="25"/>
      <c r="B45" s="9" t="s">
        <v>224</v>
      </c>
      <c r="C45" s="10">
        <v>1</v>
      </c>
      <c r="D45" s="10">
        <v>3</v>
      </c>
      <c r="E45" s="11" t="s">
        <v>225</v>
      </c>
      <c r="F45" s="11" t="s">
        <v>226</v>
      </c>
      <c r="G45" s="11" t="str">
        <f>REPLACE(F45,2,2,"**")</f>
        <v>张**</v>
      </c>
      <c r="H45" s="11" t="s">
        <v>33</v>
      </c>
      <c r="I45" s="11" t="s">
        <v>227</v>
      </c>
      <c r="J45" s="11" t="s">
        <v>228</v>
      </c>
      <c r="K45" s="11" t="s">
        <v>105</v>
      </c>
      <c r="L45" s="30" t="s">
        <v>29</v>
      </c>
      <c r="M45" s="31">
        <f t="shared" si="7"/>
        <v>75.3333333333333</v>
      </c>
      <c r="N45" s="31"/>
      <c r="O45" s="31">
        <f t="shared" si="8"/>
        <v>75.3333333333333</v>
      </c>
      <c r="P45" s="10">
        <v>1</v>
      </c>
      <c r="Q45" s="10"/>
    </row>
    <row r="46" ht="20" customHeight="1" spans="1:17">
      <c r="A46" s="25"/>
      <c r="B46" s="9"/>
      <c r="C46" s="10"/>
      <c r="D46" s="10"/>
      <c r="E46" s="11" t="s">
        <v>229</v>
      </c>
      <c r="F46" s="11" t="s">
        <v>230</v>
      </c>
      <c r="G46" s="11" t="str">
        <f>REPLACE(F46,2,2,"**")</f>
        <v>包**</v>
      </c>
      <c r="H46" s="11" t="s">
        <v>33</v>
      </c>
      <c r="I46" s="11" t="s">
        <v>231</v>
      </c>
      <c r="J46" s="11" t="s">
        <v>232</v>
      </c>
      <c r="K46" s="11" t="s">
        <v>216</v>
      </c>
      <c r="L46" s="30" t="s">
        <v>41</v>
      </c>
      <c r="M46" s="31">
        <f t="shared" si="7"/>
        <v>67.1333333333333</v>
      </c>
      <c r="N46" s="31"/>
      <c r="O46" s="31">
        <f t="shared" si="8"/>
        <v>67.1333333333333</v>
      </c>
      <c r="P46" s="10">
        <v>2</v>
      </c>
      <c r="Q46" s="10"/>
    </row>
    <row r="47" customFormat="1" ht="20" customHeight="1" spans="1:17">
      <c r="A47" s="25"/>
      <c r="B47" s="9"/>
      <c r="C47" s="10"/>
      <c r="D47" s="10"/>
      <c r="E47" s="11" t="s">
        <v>233</v>
      </c>
      <c r="F47" s="11" t="s">
        <v>234</v>
      </c>
      <c r="G47" s="11" t="str">
        <f>REPLACE(F47,2,2,"*")</f>
        <v>周*</v>
      </c>
      <c r="H47" s="11" t="s">
        <v>33</v>
      </c>
      <c r="I47" s="11" t="s">
        <v>235</v>
      </c>
      <c r="J47" s="11" t="s">
        <v>236</v>
      </c>
      <c r="K47" s="11" t="s">
        <v>237</v>
      </c>
      <c r="L47" s="30" t="s">
        <v>77</v>
      </c>
      <c r="M47" s="31">
        <f t="shared" si="7"/>
        <v>65.8666666666667</v>
      </c>
      <c r="N47" s="31"/>
      <c r="O47" s="31">
        <f t="shared" si="8"/>
        <v>65.8666666666667</v>
      </c>
      <c r="P47" s="10">
        <v>3</v>
      </c>
      <c r="Q47" s="10"/>
    </row>
    <row r="48" s="1" customFormat="1" ht="20" customHeight="1" spans="1:4">
      <c r="A48" s="26"/>
      <c r="B48" s="27"/>
      <c r="C48" s="28">
        <f>SUM(C4:C47)</f>
        <v>30</v>
      </c>
      <c r="D48" s="28">
        <f>SUM(D4:D47)</f>
        <v>44</v>
      </c>
    </row>
  </sheetData>
  <mergeCells count="40">
    <mergeCell ref="B2:Q2"/>
    <mergeCell ref="A4:A10"/>
    <mergeCell ref="A11:A19"/>
    <mergeCell ref="A20:A22"/>
    <mergeCell ref="A23:A28"/>
    <mergeCell ref="A29:A40"/>
    <mergeCell ref="A41:A47"/>
    <mergeCell ref="B6:B7"/>
    <mergeCell ref="B9:B10"/>
    <mergeCell ref="B12:B14"/>
    <mergeCell ref="B17:B19"/>
    <mergeCell ref="B20:B21"/>
    <mergeCell ref="B23:B28"/>
    <mergeCell ref="B31:B33"/>
    <mergeCell ref="B35:B36"/>
    <mergeCell ref="B38:B40"/>
    <mergeCell ref="B41:B44"/>
    <mergeCell ref="B45:B47"/>
    <mergeCell ref="C6:C7"/>
    <mergeCell ref="C9:C10"/>
    <mergeCell ref="C12:C14"/>
    <mergeCell ref="C17:C19"/>
    <mergeCell ref="C20:C21"/>
    <mergeCell ref="C23:C28"/>
    <mergeCell ref="C31:C33"/>
    <mergeCell ref="C35:C36"/>
    <mergeCell ref="C38:C40"/>
    <mergeCell ref="C41:C44"/>
    <mergeCell ref="C45:C47"/>
    <mergeCell ref="D6:D7"/>
    <mergeCell ref="D9:D10"/>
    <mergeCell ref="D12:D14"/>
    <mergeCell ref="D17:D19"/>
    <mergeCell ref="D20:D21"/>
    <mergeCell ref="D23:D28"/>
    <mergeCell ref="D31:D33"/>
    <mergeCell ref="D35:D36"/>
    <mergeCell ref="D38:D40"/>
    <mergeCell ref="D41:D44"/>
    <mergeCell ref="D45:D47"/>
  </mergeCells>
  <printOptions verticalCentered="1"/>
  <pageMargins left="0.550694444444444" right="0.314583333333333" top="0.432638888888889" bottom="0.432638888888889" header="0.393055555555556" footer="0.393055555555556"/>
  <pageSetup paperSize="9" scale="8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拟入围面试人员43人+1 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丫un丫</cp:lastModifiedBy>
  <dcterms:created xsi:type="dcterms:W3CDTF">2023-05-25T16:46:00Z</dcterms:created>
  <dcterms:modified xsi:type="dcterms:W3CDTF">2025-05-19T01:51:28Z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1E4514143F9243498FC62C66095C45AF_13</vt:lpwstr>
  </property>
  <property fmtid="{D5CDD505-2E9C-101B-9397-08002B2CF9AE}" pid="3" name="KSOProductBuildVer">
    <vt:lpwstr>2052-12.1.0.20784</vt:lpwstr>
  </property>
</Properties>
</file>