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Sheet1!$A$3:$Q$39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/>
  <c r="K39"/>
  <c r="I39"/>
  <c r="G39"/>
  <c r="P38"/>
  <c r="O38"/>
  <c r="N38"/>
  <c r="L38"/>
  <c r="K38"/>
  <c r="I38"/>
  <c r="G38"/>
  <c r="O37"/>
  <c r="N37"/>
  <c r="L37"/>
  <c r="K37"/>
  <c r="I37"/>
  <c r="G37"/>
  <c r="P36"/>
  <c r="O36"/>
  <c r="N36"/>
  <c r="L36"/>
  <c r="K36"/>
  <c r="I36"/>
  <c r="G36"/>
  <c r="P35"/>
  <c r="O35"/>
  <c r="N35"/>
  <c r="L35"/>
  <c r="K35"/>
  <c r="I35"/>
  <c r="G35"/>
  <c r="P34"/>
  <c r="O34"/>
  <c r="N34"/>
  <c r="L34"/>
  <c r="K34"/>
  <c r="I34"/>
  <c r="G34"/>
  <c r="P33"/>
  <c r="O33"/>
  <c r="N33"/>
  <c r="L33"/>
  <c r="K33"/>
  <c r="I33"/>
  <c r="G33"/>
  <c r="P32"/>
  <c r="O32"/>
  <c r="N32"/>
  <c r="L32"/>
  <c r="K32"/>
  <c r="I32"/>
  <c r="G32"/>
  <c r="P31"/>
  <c r="O31"/>
  <c r="N31"/>
  <c r="L31"/>
  <c r="K31"/>
  <c r="I31"/>
  <c r="G31"/>
  <c r="P30"/>
  <c r="O30"/>
  <c r="N30"/>
  <c r="L30"/>
  <c r="K30"/>
  <c r="I30"/>
  <c r="G30"/>
  <c r="P29"/>
  <c r="O29"/>
  <c r="N29"/>
  <c r="L29"/>
  <c r="K29"/>
  <c r="I29"/>
  <c r="G29"/>
  <c r="P28"/>
  <c r="O28"/>
  <c r="N28"/>
  <c r="L28"/>
  <c r="K28"/>
  <c r="I28"/>
  <c r="G28"/>
  <c r="P27"/>
  <c r="O27"/>
  <c r="N27"/>
  <c r="L27"/>
  <c r="K27"/>
  <c r="I27"/>
  <c r="G27"/>
  <c r="P26"/>
  <c r="O26"/>
  <c r="N26"/>
  <c r="L26"/>
  <c r="K26"/>
  <c r="I26"/>
  <c r="G26"/>
  <c r="P25"/>
  <c r="O25"/>
  <c r="N25"/>
  <c r="L25"/>
  <c r="K25"/>
  <c r="I25"/>
  <c r="G25"/>
  <c r="P24"/>
  <c r="O24"/>
  <c r="N24"/>
  <c r="L24"/>
  <c r="K24"/>
  <c r="I24"/>
  <c r="G24"/>
  <c r="P23"/>
  <c r="O23"/>
  <c r="N23"/>
  <c r="L23"/>
  <c r="K23"/>
  <c r="I23"/>
  <c r="G23"/>
  <c r="P22"/>
  <c r="O22"/>
  <c r="N22"/>
  <c r="L22"/>
  <c r="K22"/>
  <c r="I22"/>
  <c r="G22"/>
  <c r="P21"/>
  <c r="O21"/>
  <c r="N21"/>
  <c r="L21"/>
  <c r="K21"/>
  <c r="I21"/>
  <c r="G21"/>
  <c r="P20"/>
  <c r="O20"/>
  <c r="N20"/>
  <c r="L20"/>
  <c r="K20"/>
  <c r="I20"/>
  <c r="G20"/>
  <c r="P19"/>
  <c r="O19"/>
  <c r="N19"/>
  <c r="L19"/>
  <c r="K19"/>
  <c r="I19"/>
  <c r="G19"/>
  <c r="P18"/>
  <c r="O18"/>
  <c r="N18"/>
  <c r="L18"/>
  <c r="K18"/>
  <c r="I18"/>
  <c r="G18"/>
  <c r="P17"/>
  <c r="O17"/>
  <c r="N17"/>
  <c r="L17"/>
  <c r="K17"/>
  <c r="I17"/>
  <c r="G17"/>
  <c r="P16"/>
  <c r="O16"/>
  <c r="N16"/>
  <c r="L16"/>
  <c r="K16"/>
  <c r="I16"/>
  <c r="G16"/>
  <c r="P15"/>
  <c r="O15"/>
  <c r="N15"/>
  <c r="L15"/>
  <c r="K15"/>
  <c r="I15"/>
  <c r="G15"/>
  <c r="P14"/>
  <c r="O14"/>
  <c r="N14"/>
  <c r="L14"/>
  <c r="K14"/>
  <c r="I14"/>
  <c r="G14"/>
  <c r="P13"/>
  <c r="O13"/>
  <c r="N13"/>
  <c r="L13"/>
  <c r="K13"/>
  <c r="I13"/>
  <c r="G13"/>
  <c r="P12"/>
  <c r="O12"/>
  <c r="N12"/>
  <c r="L12"/>
  <c r="K12"/>
  <c r="I12"/>
  <c r="G12"/>
  <c r="P11"/>
  <c r="O11"/>
  <c r="N11"/>
  <c r="L11"/>
  <c r="K11"/>
  <c r="I11"/>
  <c r="G11"/>
  <c r="P10"/>
  <c r="O10"/>
  <c r="N10"/>
  <c r="L10"/>
  <c r="K10"/>
  <c r="I10"/>
  <c r="G10"/>
  <c r="P9"/>
  <c r="O9"/>
  <c r="N9"/>
  <c r="L9"/>
  <c r="K9"/>
  <c r="I9"/>
  <c r="G9"/>
  <c r="P8"/>
  <c r="O8"/>
  <c r="N8"/>
  <c r="L8"/>
  <c r="K8"/>
  <c r="I8"/>
  <c r="G8"/>
  <c r="P7"/>
  <c r="O7"/>
  <c r="N7"/>
  <c r="L7"/>
  <c r="K7"/>
  <c r="I7"/>
  <c r="G7"/>
  <c r="P6"/>
  <c r="O6"/>
  <c r="N6"/>
  <c r="L6"/>
  <c r="K6"/>
  <c r="I6"/>
  <c r="G6"/>
  <c r="P5"/>
  <c r="O5"/>
  <c r="N5"/>
  <c r="L5"/>
  <c r="K5"/>
  <c r="I5"/>
  <c r="G5"/>
  <c r="P4"/>
  <c r="O4"/>
  <c r="N4"/>
  <c r="L4"/>
  <c r="K4"/>
  <c r="I4"/>
  <c r="G4"/>
</calcChain>
</file>

<file path=xl/sharedStrings.xml><?xml version="1.0" encoding="utf-8"?>
<sst xmlns="http://schemas.openxmlformats.org/spreadsheetml/2006/main" count="176" uniqueCount="99">
  <si>
    <t>序号</t>
  </si>
  <si>
    <t>姓名</t>
  </si>
  <si>
    <t>性别</t>
  </si>
  <si>
    <t>准考证号</t>
  </si>
  <si>
    <t>岗位编码</t>
  </si>
  <si>
    <t>职业能力倾向测验</t>
  </si>
  <si>
    <t>职业能力倾向测验折合</t>
  </si>
  <si>
    <t>教育公共基础笔试</t>
  </si>
  <si>
    <t>教育公共基础笔试折合</t>
  </si>
  <si>
    <t>加分</t>
  </si>
  <si>
    <t>笔试分数</t>
  </si>
  <si>
    <t>笔试折合分数</t>
  </si>
  <si>
    <t>面试分数</t>
  </si>
  <si>
    <t>面试折合分数</t>
  </si>
  <si>
    <t>总成绩</t>
  </si>
  <si>
    <t>排名</t>
  </si>
  <si>
    <t>备注</t>
  </si>
  <si>
    <t>昌秋雨</t>
  </si>
  <si>
    <t>女</t>
  </si>
  <si>
    <t>2024036020206</t>
  </si>
  <si>
    <t>24070001</t>
  </si>
  <si>
    <t>进入体检</t>
  </si>
  <si>
    <t>姜悦</t>
  </si>
  <si>
    <t>2024036020405</t>
  </si>
  <si>
    <t>杨雪</t>
  </si>
  <si>
    <t>2024036020208</t>
  </si>
  <si>
    <t>陈苗苗</t>
  </si>
  <si>
    <t>2024036020227</t>
  </si>
  <si>
    <t>洪诗雨</t>
  </si>
  <si>
    <t>2024036020101</t>
  </si>
  <si>
    <t>黄昌伦</t>
  </si>
  <si>
    <t>男</t>
  </si>
  <si>
    <t>2024036020515</t>
  </si>
  <si>
    <t>文绘君</t>
  </si>
  <si>
    <t>2024036020504</t>
  </si>
  <si>
    <t>邢继巧</t>
  </si>
  <si>
    <t>2024036020418</t>
  </si>
  <si>
    <t>李沛璇</t>
  </si>
  <si>
    <t>2024036020113</t>
  </si>
  <si>
    <t>阿衣建布莫</t>
  </si>
  <si>
    <t>2024036020423</t>
  </si>
  <si>
    <t>王青青</t>
  </si>
  <si>
    <t>2024036020117</t>
  </si>
  <si>
    <t>任燕巧</t>
  </si>
  <si>
    <t>2024036020316</t>
  </si>
  <si>
    <t>刘颖</t>
  </si>
  <si>
    <t>2024036020207</t>
  </si>
  <si>
    <t>姜羽晗</t>
  </si>
  <si>
    <t>2024036020823</t>
  </si>
  <si>
    <t>24070002</t>
  </si>
  <si>
    <t>宋雨蕤</t>
  </si>
  <si>
    <t>2024036020817</t>
  </si>
  <si>
    <t>李海琪</t>
  </si>
  <si>
    <t>2024036021028</t>
  </si>
  <si>
    <t>叶涵</t>
  </si>
  <si>
    <t>2024036021030</t>
  </si>
  <si>
    <t>王露露</t>
  </si>
  <si>
    <t>2024036020727</t>
  </si>
  <si>
    <t>晏婷</t>
  </si>
  <si>
    <t>2024036020914</t>
  </si>
  <si>
    <t>肖双韵</t>
  </si>
  <si>
    <t>2024036021106</t>
  </si>
  <si>
    <t>金玉链</t>
  </si>
  <si>
    <t>2024036020703</t>
  </si>
  <si>
    <t>游至立</t>
  </si>
  <si>
    <t>2024036021105</t>
  </si>
  <si>
    <t>陈沛</t>
  </si>
  <si>
    <t>2024036020827</t>
  </si>
  <si>
    <t>谯春</t>
  </si>
  <si>
    <t>2024036020625</t>
  </si>
  <si>
    <t>宋思瑾</t>
  </si>
  <si>
    <t>2024036020829</t>
  </si>
  <si>
    <t>彭月红</t>
  </si>
  <si>
    <t>2024036020706</t>
  </si>
  <si>
    <t>陈滴</t>
  </si>
  <si>
    <t>2024036020812</t>
  </si>
  <si>
    <t>江钰馨</t>
  </si>
  <si>
    <t>2024036020607</t>
  </si>
  <si>
    <t>杨玲萍</t>
  </si>
  <si>
    <t>2024036020613</t>
  </si>
  <si>
    <t>胡婉婷</t>
  </si>
  <si>
    <t>2024036020617</t>
  </si>
  <si>
    <t>陈娟</t>
  </si>
  <si>
    <t>2024036021214</t>
  </si>
  <si>
    <t>24070003</t>
  </si>
  <si>
    <t>陈凤</t>
  </si>
  <si>
    <t>2024036021206</t>
  </si>
  <si>
    <t>李睿</t>
  </si>
  <si>
    <t>2024036021205</t>
  </si>
  <si>
    <t>李欣雨</t>
  </si>
  <si>
    <t>2024036021311</t>
  </si>
  <si>
    <t>张勤先</t>
  </si>
  <si>
    <t>2024036021416</t>
  </si>
  <si>
    <t>曾雅雯</t>
  </si>
  <si>
    <t>2024036021415</t>
  </si>
  <si>
    <t>缺考</t>
  </si>
  <si>
    <t>附件：</t>
    <phoneticPr fontId="6" type="noConversion"/>
  </si>
  <si>
    <t xml:space="preserve">     雅安市雨城区2024年下半年公开考试招聘学校教师总成绩、排名及进入体检人员名单</t>
    <phoneticPr fontId="6" type="noConversion"/>
  </si>
  <si>
    <t>进入体检（应届生）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</si>
</sst>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_);\(0\)"/>
    <numFmt numFmtId="178" formatCode="0.00_ "/>
  </numFmts>
  <fonts count="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177" fontId="0" fillId="0" borderId="0" xfId="0" applyNumberFormat="1" applyFill="1" applyAlignment="1"/>
    <xf numFmtId="49" fontId="0" fillId="0" borderId="0" xfId="0" applyNumberFormat="1" applyFill="1" applyAlignment="1"/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0" fillId="0" borderId="9" xfId="0" applyFill="1" applyBorder="1" applyAlignment="1"/>
    <xf numFmtId="49" fontId="2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8" fillId="0" borderId="1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A10" workbookViewId="0">
      <selection activeCell="Q8" sqref="Q8"/>
    </sheetView>
  </sheetViews>
  <sheetFormatPr defaultColWidth="9" defaultRowHeight="13.5"/>
  <cols>
    <col min="1" max="1" width="4" style="1" customWidth="1"/>
    <col min="2" max="2" width="9.25" style="1" customWidth="1"/>
    <col min="3" max="3" width="5.125" style="1" customWidth="1"/>
    <col min="4" max="4" width="16" style="1" customWidth="1"/>
    <col min="5" max="5" width="10.375" style="1" customWidth="1"/>
    <col min="6" max="6" width="6.375" style="1" customWidth="1"/>
    <col min="7" max="7" width="8.75" style="1" customWidth="1"/>
    <col min="8" max="9" width="8" style="1" customWidth="1"/>
    <col min="10" max="10" width="4.25" style="1" customWidth="1"/>
    <col min="11" max="11" width="7.625" style="1" customWidth="1"/>
    <col min="12" max="12" width="8" style="2" customWidth="1"/>
    <col min="13" max="13" width="8.625" style="2" customWidth="1"/>
    <col min="14" max="14" width="8.125" style="2" customWidth="1"/>
    <col min="15" max="15" width="7.25" style="2" customWidth="1"/>
    <col min="16" max="16" width="4.25" style="3" customWidth="1"/>
    <col min="17" max="17" width="17" style="4" customWidth="1"/>
    <col min="18" max="16384" width="9" style="1"/>
  </cols>
  <sheetData>
    <row r="1" spans="1:17" ht="23.25" customHeight="1">
      <c r="A1" s="27" t="s">
        <v>96</v>
      </c>
    </row>
    <row r="2" spans="1:17" ht="51.75" customHeight="1">
      <c r="A2" s="28" t="s">
        <v>97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9"/>
      <c r="N2" s="29"/>
      <c r="O2" s="29"/>
      <c r="P2" s="29"/>
      <c r="Q2" s="30"/>
    </row>
    <row r="3" spans="1:17" ht="49.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12" t="s">
        <v>9</v>
      </c>
      <c r="K3" s="6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4" t="s">
        <v>15</v>
      </c>
      <c r="Q3" s="21" t="s">
        <v>16</v>
      </c>
    </row>
    <row r="4" spans="1:17" ht="23.25" customHeight="1">
      <c r="A4" s="7">
        <v>1</v>
      </c>
      <c r="B4" s="8" t="s">
        <v>17</v>
      </c>
      <c r="C4" s="8" t="s">
        <v>18</v>
      </c>
      <c r="D4" s="8" t="s">
        <v>19</v>
      </c>
      <c r="E4" s="9" t="s">
        <v>20</v>
      </c>
      <c r="F4" s="8">
        <v>64</v>
      </c>
      <c r="G4" s="8">
        <f t="shared" ref="G4:L4" si="0">F4*0.5</f>
        <v>32</v>
      </c>
      <c r="H4" s="8">
        <v>78.5</v>
      </c>
      <c r="I4" s="8">
        <f t="shared" si="0"/>
        <v>39.25</v>
      </c>
      <c r="J4" s="8"/>
      <c r="K4" s="8">
        <f t="shared" ref="K4:K16" si="1">G4+I4+J4</f>
        <v>71.25</v>
      </c>
      <c r="L4" s="15">
        <f t="shared" si="0"/>
        <v>35.625</v>
      </c>
      <c r="M4" s="15">
        <v>86.46</v>
      </c>
      <c r="N4" s="15">
        <f t="shared" ref="N4:N16" si="2">M4*0.5</f>
        <v>43.23</v>
      </c>
      <c r="O4" s="15">
        <f t="shared" ref="O4:O16" si="3">L4+N4</f>
        <v>78.855000000000004</v>
      </c>
      <c r="P4" s="16">
        <f t="shared" ref="P4:P16" si="4">RANK(O4,$O$4:$O$16)</f>
        <v>1</v>
      </c>
      <c r="Q4" s="22" t="s">
        <v>21</v>
      </c>
    </row>
    <row r="5" spans="1:17" ht="23.25" customHeight="1">
      <c r="A5" s="7">
        <v>2</v>
      </c>
      <c r="B5" s="8" t="s">
        <v>22</v>
      </c>
      <c r="C5" s="8" t="s">
        <v>18</v>
      </c>
      <c r="D5" s="8" t="s">
        <v>23</v>
      </c>
      <c r="E5" s="9" t="s">
        <v>20</v>
      </c>
      <c r="F5" s="8">
        <v>66</v>
      </c>
      <c r="G5" s="8">
        <f t="shared" ref="G5:L5" si="5">F5*0.5</f>
        <v>33</v>
      </c>
      <c r="H5" s="8">
        <v>73</v>
      </c>
      <c r="I5" s="8">
        <f t="shared" si="5"/>
        <v>36.5</v>
      </c>
      <c r="J5" s="8"/>
      <c r="K5" s="8">
        <f t="shared" si="1"/>
        <v>69.5</v>
      </c>
      <c r="L5" s="15">
        <f t="shared" si="5"/>
        <v>34.75</v>
      </c>
      <c r="M5" s="15">
        <v>84.37</v>
      </c>
      <c r="N5" s="15">
        <f t="shared" si="2"/>
        <v>42.185000000000002</v>
      </c>
      <c r="O5" s="15">
        <f t="shared" si="3"/>
        <v>76.935000000000002</v>
      </c>
      <c r="P5" s="16">
        <f t="shared" si="4"/>
        <v>2</v>
      </c>
      <c r="Q5" s="22" t="s">
        <v>21</v>
      </c>
    </row>
    <row r="6" spans="1:17" ht="23.25" customHeight="1">
      <c r="A6" s="7">
        <v>3</v>
      </c>
      <c r="B6" s="8" t="s">
        <v>24</v>
      </c>
      <c r="C6" s="8" t="s">
        <v>18</v>
      </c>
      <c r="D6" s="8" t="s">
        <v>25</v>
      </c>
      <c r="E6" s="9" t="s">
        <v>20</v>
      </c>
      <c r="F6" s="8">
        <v>59</v>
      </c>
      <c r="G6" s="8">
        <f t="shared" ref="G6:L6" si="6">F6*0.5</f>
        <v>29.5</v>
      </c>
      <c r="H6" s="8">
        <v>75.5</v>
      </c>
      <c r="I6" s="8">
        <f t="shared" si="6"/>
        <v>37.75</v>
      </c>
      <c r="J6" s="8"/>
      <c r="K6" s="8">
        <f t="shared" si="1"/>
        <v>67.25</v>
      </c>
      <c r="L6" s="15">
        <f t="shared" si="6"/>
        <v>33.625</v>
      </c>
      <c r="M6" s="15">
        <v>85.16</v>
      </c>
      <c r="N6" s="15">
        <f t="shared" si="2"/>
        <v>42.58</v>
      </c>
      <c r="O6" s="15">
        <f t="shared" si="3"/>
        <v>76.204999999999998</v>
      </c>
      <c r="P6" s="16">
        <f t="shared" si="4"/>
        <v>3</v>
      </c>
      <c r="Q6" s="22" t="s">
        <v>21</v>
      </c>
    </row>
    <row r="7" spans="1:17" ht="23.25" customHeight="1">
      <c r="A7" s="7">
        <v>4</v>
      </c>
      <c r="B7" s="8" t="s">
        <v>26</v>
      </c>
      <c r="C7" s="8" t="s">
        <v>18</v>
      </c>
      <c r="D7" s="8" t="s">
        <v>27</v>
      </c>
      <c r="E7" s="9" t="s">
        <v>20</v>
      </c>
      <c r="F7" s="8">
        <v>60</v>
      </c>
      <c r="G7" s="8">
        <f t="shared" ref="G7:L7" si="7">F7*0.5</f>
        <v>30</v>
      </c>
      <c r="H7" s="8">
        <v>74</v>
      </c>
      <c r="I7" s="8">
        <f t="shared" si="7"/>
        <v>37</v>
      </c>
      <c r="J7" s="8"/>
      <c r="K7" s="8">
        <f t="shared" si="1"/>
        <v>67</v>
      </c>
      <c r="L7" s="15">
        <f t="shared" si="7"/>
        <v>33.5</v>
      </c>
      <c r="M7" s="15">
        <v>83.33</v>
      </c>
      <c r="N7" s="15">
        <f t="shared" si="2"/>
        <v>41.664999999999999</v>
      </c>
      <c r="O7" s="15">
        <f t="shared" si="3"/>
        <v>75.165000000000006</v>
      </c>
      <c r="P7" s="16">
        <f t="shared" si="4"/>
        <v>4</v>
      </c>
      <c r="Q7" s="22" t="s">
        <v>21</v>
      </c>
    </row>
    <row r="8" spans="1:17" ht="23.25" customHeight="1">
      <c r="A8" s="7">
        <v>5</v>
      </c>
      <c r="B8" s="8" t="s">
        <v>28</v>
      </c>
      <c r="C8" s="8" t="s">
        <v>18</v>
      </c>
      <c r="D8" s="8" t="s">
        <v>29</v>
      </c>
      <c r="E8" s="9" t="s">
        <v>20</v>
      </c>
      <c r="F8" s="8">
        <v>61</v>
      </c>
      <c r="G8" s="8">
        <f t="shared" ref="G8:L8" si="8">F8*0.5</f>
        <v>30.5</v>
      </c>
      <c r="H8" s="8">
        <v>61.5</v>
      </c>
      <c r="I8" s="8">
        <f t="shared" si="8"/>
        <v>30.75</v>
      </c>
      <c r="J8" s="8">
        <v>6</v>
      </c>
      <c r="K8" s="8">
        <f t="shared" si="1"/>
        <v>67.25</v>
      </c>
      <c r="L8" s="15">
        <f t="shared" si="8"/>
        <v>33.625</v>
      </c>
      <c r="M8" s="15">
        <v>83.04</v>
      </c>
      <c r="N8" s="15">
        <f t="shared" si="2"/>
        <v>41.52</v>
      </c>
      <c r="O8" s="15">
        <f t="shared" si="3"/>
        <v>75.144999999999996</v>
      </c>
      <c r="P8" s="16">
        <f t="shared" si="4"/>
        <v>5</v>
      </c>
      <c r="Q8" s="23"/>
    </row>
    <row r="9" spans="1:17" ht="23.25" customHeight="1">
      <c r="A9" s="7">
        <v>6</v>
      </c>
      <c r="B9" s="8" t="s">
        <v>30</v>
      </c>
      <c r="C9" s="8" t="s">
        <v>31</v>
      </c>
      <c r="D9" s="8" t="s">
        <v>32</v>
      </c>
      <c r="E9" s="9" t="s">
        <v>20</v>
      </c>
      <c r="F9" s="8">
        <v>68</v>
      </c>
      <c r="G9" s="8">
        <f t="shared" ref="G9:L9" si="9">F9*0.5</f>
        <v>34</v>
      </c>
      <c r="H9" s="8">
        <v>68</v>
      </c>
      <c r="I9" s="8">
        <f t="shared" si="9"/>
        <v>34</v>
      </c>
      <c r="J9" s="8"/>
      <c r="K9" s="8">
        <f t="shared" si="1"/>
        <v>68</v>
      </c>
      <c r="L9" s="15">
        <f t="shared" si="9"/>
        <v>34</v>
      </c>
      <c r="M9" s="15">
        <v>81.72</v>
      </c>
      <c r="N9" s="15">
        <f t="shared" si="2"/>
        <v>40.86</v>
      </c>
      <c r="O9" s="15">
        <f t="shared" si="3"/>
        <v>74.86</v>
      </c>
      <c r="P9" s="16">
        <f t="shared" si="4"/>
        <v>6</v>
      </c>
      <c r="Q9" s="23"/>
    </row>
    <row r="10" spans="1:17" ht="23.25" customHeight="1">
      <c r="A10" s="7">
        <v>7</v>
      </c>
      <c r="B10" s="8" t="s">
        <v>33</v>
      </c>
      <c r="C10" s="8" t="s">
        <v>18</v>
      </c>
      <c r="D10" s="8" t="s">
        <v>34</v>
      </c>
      <c r="E10" s="9" t="s">
        <v>20</v>
      </c>
      <c r="F10" s="8">
        <v>63</v>
      </c>
      <c r="G10" s="8">
        <f t="shared" ref="G10:L10" si="10">F10*0.5</f>
        <v>31.5</v>
      </c>
      <c r="H10" s="8">
        <v>79</v>
      </c>
      <c r="I10" s="8">
        <f t="shared" si="10"/>
        <v>39.5</v>
      </c>
      <c r="J10" s="8"/>
      <c r="K10" s="8">
        <f t="shared" si="1"/>
        <v>71</v>
      </c>
      <c r="L10" s="15">
        <f t="shared" si="10"/>
        <v>35.5</v>
      </c>
      <c r="M10" s="15">
        <v>78.02</v>
      </c>
      <c r="N10" s="15">
        <f t="shared" si="2"/>
        <v>39.01</v>
      </c>
      <c r="O10" s="15">
        <f t="shared" si="3"/>
        <v>74.510000000000005</v>
      </c>
      <c r="P10" s="16">
        <f t="shared" si="4"/>
        <v>7</v>
      </c>
      <c r="Q10" s="23"/>
    </row>
    <row r="11" spans="1:17" ht="23.25" customHeight="1">
      <c r="A11" s="7">
        <v>8</v>
      </c>
      <c r="B11" s="8" t="s">
        <v>35</v>
      </c>
      <c r="C11" s="8" t="s">
        <v>18</v>
      </c>
      <c r="D11" s="8" t="s">
        <v>36</v>
      </c>
      <c r="E11" s="9" t="s">
        <v>20</v>
      </c>
      <c r="F11" s="8">
        <v>74</v>
      </c>
      <c r="G11" s="8">
        <f t="shared" ref="G11:L11" si="11">F11*0.5</f>
        <v>37</v>
      </c>
      <c r="H11" s="8">
        <v>64.5</v>
      </c>
      <c r="I11" s="8">
        <f t="shared" si="11"/>
        <v>32.25</v>
      </c>
      <c r="J11" s="8"/>
      <c r="K11" s="8">
        <f t="shared" si="1"/>
        <v>69.25</v>
      </c>
      <c r="L11" s="15">
        <f t="shared" si="11"/>
        <v>34.625</v>
      </c>
      <c r="M11" s="15">
        <v>79.52</v>
      </c>
      <c r="N11" s="15">
        <f t="shared" si="2"/>
        <v>39.76</v>
      </c>
      <c r="O11" s="15">
        <f t="shared" si="3"/>
        <v>74.385000000000005</v>
      </c>
      <c r="P11" s="16">
        <f t="shared" si="4"/>
        <v>8</v>
      </c>
      <c r="Q11" s="23"/>
    </row>
    <row r="12" spans="1:17" ht="23.25" customHeight="1">
      <c r="A12" s="7">
        <v>9</v>
      </c>
      <c r="B12" s="8" t="s">
        <v>37</v>
      </c>
      <c r="C12" s="8" t="s">
        <v>18</v>
      </c>
      <c r="D12" s="8" t="s">
        <v>38</v>
      </c>
      <c r="E12" s="9" t="s">
        <v>20</v>
      </c>
      <c r="F12" s="8">
        <v>67</v>
      </c>
      <c r="G12" s="8">
        <f t="shared" ref="G12:L12" si="12">F12*0.5</f>
        <v>33.5</v>
      </c>
      <c r="H12" s="8">
        <v>70</v>
      </c>
      <c r="I12" s="8">
        <f t="shared" si="12"/>
        <v>35</v>
      </c>
      <c r="J12" s="8"/>
      <c r="K12" s="8">
        <f t="shared" si="1"/>
        <v>68.5</v>
      </c>
      <c r="L12" s="15">
        <f t="shared" si="12"/>
        <v>34.25</v>
      </c>
      <c r="M12" s="15">
        <v>80.2</v>
      </c>
      <c r="N12" s="15">
        <f t="shared" si="2"/>
        <v>40.1</v>
      </c>
      <c r="O12" s="15">
        <f t="shared" si="3"/>
        <v>74.349999999999994</v>
      </c>
      <c r="P12" s="16">
        <f t="shared" si="4"/>
        <v>9</v>
      </c>
      <c r="Q12" s="23"/>
    </row>
    <row r="13" spans="1:17" ht="23.25" customHeight="1">
      <c r="A13" s="7">
        <v>10</v>
      </c>
      <c r="B13" s="8" t="s">
        <v>39</v>
      </c>
      <c r="C13" s="8" t="s">
        <v>18</v>
      </c>
      <c r="D13" s="8" t="s">
        <v>40</v>
      </c>
      <c r="E13" s="9" t="s">
        <v>20</v>
      </c>
      <c r="F13" s="8">
        <v>65</v>
      </c>
      <c r="G13" s="8">
        <f t="shared" ref="G13:L13" si="13">F13*0.5</f>
        <v>32.5</v>
      </c>
      <c r="H13" s="8">
        <v>74</v>
      </c>
      <c r="I13" s="8">
        <f t="shared" si="13"/>
        <v>37</v>
      </c>
      <c r="J13" s="8"/>
      <c r="K13" s="8">
        <f t="shared" si="1"/>
        <v>69.5</v>
      </c>
      <c r="L13" s="15">
        <f t="shared" si="13"/>
        <v>34.75</v>
      </c>
      <c r="M13" s="15">
        <v>77.930000000000007</v>
      </c>
      <c r="N13" s="15">
        <f t="shared" si="2"/>
        <v>38.965000000000003</v>
      </c>
      <c r="O13" s="15">
        <f t="shared" si="3"/>
        <v>73.715000000000003</v>
      </c>
      <c r="P13" s="16">
        <f t="shared" si="4"/>
        <v>10</v>
      </c>
      <c r="Q13" s="23"/>
    </row>
    <row r="14" spans="1:17" ht="23.25" customHeight="1">
      <c r="A14" s="7">
        <v>11</v>
      </c>
      <c r="B14" s="8" t="s">
        <v>41</v>
      </c>
      <c r="C14" s="8" t="s">
        <v>18</v>
      </c>
      <c r="D14" s="8" t="s">
        <v>42</v>
      </c>
      <c r="E14" s="9" t="s">
        <v>20</v>
      </c>
      <c r="F14" s="8">
        <v>68</v>
      </c>
      <c r="G14" s="8">
        <f t="shared" ref="G14:L14" si="14">F14*0.5</f>
        <v>34</v>
      </c>
      <c r="H14" s="8">
        <v>60</v>
      </c>
      <c r="I14" s="8">
        <f t="shared" si="14"/>
        <v>30</v>
      </c>
      <c r="J14" s="8">
        <v>4</v>
      </c>
      <c r="K14" s="8">
        <f t="shared" si="1"/>
        <v>68</v>
      </c>
      <c r="L14" s="15">
        <f t="shared" si="14"/>
        <v>34</v>
      </c>
      <c r="M14" s="15">
        <v>78.540000000000006</v>
      </c>
      <c r="N14" s="15">
        <f t="shared" si="2"/>
        <v>39.270000000000003</v>
      </c>
      <c r="O14" s="15">
        <f t="shared" si="3"/>
        <v>73.27</v>
      </c>
      <c r="P14" s="16">
        <f t="shared" si="4"/>
        <v>11</v>
      </c>
      <c r="Q14" s="23"/>
    </row>
    <row r="15" spans="1:17" ht="23.25" customHeight="1">
      <c r="A15" s="7">
        <v>12</v>
      </c>
      <c r="B15" s="8" t="s">
        <v>43</v>
      </c>
      <c r="C15" s="8" t="s">
        <v>18</v>
      </c>
      <c r="D15" s="8" t="s">
        <v>44</v>
      </c>
      <c r="E15" s="9" t="s">
        <v>20</v>
      </c>
      <c r="F15" s="8">
        <v>58</v>
      </c>
      <c r="G15" s="8">
        <f t="shared" ref="G15:L15" si="15">F15*0.5</f>
        <v>29</v>
      </c>
      <c r="H15" s="8">
        <v>76</v>
      </c>
      <c r="I15" s="8">
        <f t="shared" si="15"/>
        <v>38</v>
      </c>
      <c r="J15" s="8"/>
      <c r="K15" s="8">
        <f t="shared" si="1"/>
        <v>67</v>
      </c>
      <c r="L15" s="15">
        <f t="shared" si="15"/>
        <v>33.5</v>
      </c>
      <c r="M15" s="15">
        <v>78.97</v>
      </c>
      <c r="N15" s="15">
        <f t="shared" si="2"/>
        <v>39.484999999999999</v>
      </c>
      <c r="O15" s="15">
        <f t="shared" si="3"/>
        <v>72.984999999999999</v>
      </c>
      <c r="P15" s="16">
        <f t="shared" si="4"/>
        <v>12</v>
      </c>
      <c r="Q15" s="23"/>
    </row>
    <row r="16" spans="1:17" ht="23.25" customHeight="1">
      <c r="A16" s="7">
        <v>13</v>
      </c>
      <c r="B16" s="8" t="s">
        <v>45</v>
      </c>
      <c r="C16" s="8" t="s">
        <v>18</v>
      </c>
      <c r="D16" s="8" t="s">
        <v>46</v>
      </c>
      <c r="E16" s="9" t="s">
        <v>20</v>
      </c>
      <c r="F16" s="8">
        <v>59</v>
      </c>
      <c r="G16" s="8">
        <f t="shared" ref="G16:L16" si="16">F16*0.5</f>
        <v>29.5</v>
      </c>
      <c r="H16" s="8">
        <v>77</v>
      </c>
      <c r="I16" s="8">
        <f t="shared" si="16"/>
        <v>38.5</v>
      </c>
      <c r="J16" s="8"/>
      <c r="K16" s="8">
        <f t="shared" si="1"/>
        <v>68</v>
      </c>
      <c r="L16" s="15">
        <f t="shared" si="16"/>
        <v>34</v>
      </c>
      <c r="M16" s="15">
        <v>77.78</v>
      </c>
      <c r="N16" s="15">
        <f t="shared" si="2"/>
        <v>38.89</v>
      </c>
      <c r="O16" s="15">
        <f t="shared" si="3"/>
        <v>72.89</v>
      </c>
      <c r="P16" s="16">
        <f t="shared" si="4"/>
        <v>13</v>
      </c>
      <c r="Q16" s="23"/>
    </row>
    <row r="17" spans="1:17" ht="23.25" customHeight="1">
      <c r="A17" s="7">
        <v>14</v>
      </c>
      <c r="B17" s="8" t="s">
        <v>47</v>
      </c>
      <c r="C17" s="8" t="s">
        <v>18</v>
      </c>
      <c r="D17" s="8" t="s">
        <v>48</v>
      </c>
      <c r="E17" s="9" t="s">
        <v>49</v>
      </c>
      <c r="F17" s="8">
        <v>62</v>
      </c>
      <c r="G17" s="8">
        <f t="shared" ref="G17:L17" si="17">F17*0.5</f>
        <v>31</v>
      </c>
      <c r="H17" s="8">
        <v>78.5</v>
      </c>
      <c r="I17" s="8">
        <f t="shared" si="17"/>
        <v>39.25</v>
      </c>
      <c r="J17" s="8"/>
      <c r="K17" s="8">
        <f t="shared" ref="K17:K39" si="18">G17+I17+J17</f>
        <v>70.25</v>
      </c>
      <c r="L17" s="15">
        <f t="shared" si="17"/>
        <v>35.125</v>
      </c>
      <c r="M17" s="15">
        <v>85.81</v>
      </c>
      <c r="N17" s="15">
        <f t="shared" ref="N17:N38" si="19">M17*0.5</f>
        <v>42.905000000000001</v>
      </c>
      <c r="O17" s="15">
        <f t="shared" ref="O17:O38" si="20">L17+N17</f>
        <v>78.03</v>
      </c>
      <c r="P17" s="16">
        <f t="shared" ref="P17:P33" si="21">RANK(O17,$O$17:$O$33)</f>
        <v>1</v>
      </c>
      <c r="Q17" s="22" t="s">
        <v>21</v>
      </c>
    </row>
    <row r="18" spans="1:17" ht="23.25" customHeight="1">
      <c r="A18" s="7">
        <v>15</v>
      </c>
      <c r="B18" s="8" t="s">
        <v>50</v>
      </c>
      <c r="C18" s="8" t="s">
        <v>18</v>
      </c>
      <c r="D18" s="8" t="s">
        <v>51</v>
      </c>
      <c r="E18" s="9" t="s">
        <v>49</v>
      </c>
      <c r="F18" s="8">
        <v>73</v>
      </c>
      <c r="G18" s="8">
        <f t="shared" ref="G18:L18" si="22">F18*0.5</f>
        <v>36.5</v>
      </c>
      <c r="H18" s="8">
        <v>68</v>
      </c>
      <c r="I18" s="8">
        <f t="shared" si="22"/>
        <v>34</v>
      </c>
      <c r="J18" s="8"/>
      <c r="K18" s="8">
        <f t="shared" si="18"/>
        <v>70.5</v>
      </c>
      <c r="L18" s="15">
        <f t="shared" si="22"/>
        <v>35.25</v>
      </c>
      <c r="M18" s="15">
        <v>84.53</v>
      </c>
      <c r="N18" s="15">
        <f t="shared" si="19"/>
        <v>42.265000000000001</v>
      </c>
      <c r="O18" s="15">
        <f t="shared" si="20"/>
        <v>77.515000000000001</v>
      </c>
      <c r="P18" s="16">
        <f t="shared" si="21"/>
        <v>2</v>
      </c>
      <c r="Q18" s="22" t="s">
        <v>21</v>
      </c>
    </row>
    <row r="19" spans="1:17" ht="23.25" customHeight="1">
      <c r="A19" s="7">
        <v>16</v>
      </c>
      <c r="B19" s="8" t="s">
        <v>52</v>
      </c>
      <c r="C19" s="8" t="s">
        <v>18</v>
      </c>
      <c r="D19" s="8" t="s">
        <v>53</v>
      </c>
      <c r="E19" s="9" t="s">
        <v>49</v>
      </c>
      <c r="F19" s="8">
        <v>65</v>
      </c>
      <c r="G19" s="8">
        <f t="shared" ref="G19:L19" si="23">F19*0.5</f>
        <v>32.5</v>
      </c>
      <c r="H19" s="8">
        <v>77.5</v>
      </c>
      <c r="I19" s="8">
        <f t="shared" si="23"/>
        <v>38.75</v>
      </c>
      <c r="J19" s="8"/>
      <c r="K19" s="8">
        <f t="shared" si="18"/>
        <v>71.25</v>
      </c>
      <c r="L19" s="15">
        <f t="shared" si="23"/>
        <v>35.625</v>
      </c>
      <c r="M19" s="15">
        <v>83.26</v>
      </c>
      <c r="N19" s="15">
        <f t="shared" si="19"/>
        <v>41.63</v>
      </c>
      <c r="O19" s="15">
        <f t="shared" si="20"/>
        <v>77.254999999999995</v>
      </c>
      <c r="P19" s="16">
        <f t="shared" si="21"/>
        <v>3</v>
      </c>
      <c r="Q19" s="22" t="s">
        <v>21</v>
      </c>
    </row>
    <row r="20" spans="1:17" ht="23.25" customHeight="1">
      <c r="A20" s="7">
        <v>17</v>
      </c>
      <c r="B20" s="8" t="s">
        <v>54</v>
      </c>
      <c r="C20" s="8" t="s">
        <v>18</v>
      </c>
      <c r="D20" s="8" t="s">
        <v>55</v>
      </c>
      <c r="E20" s="9" t="s">
        <v>49</v>
      </c>
      <c r="F20" s="8">
        <v>68</v>
      </c>
      <c r="G20" s="8">
        <f t="shared" ref="G20:L20" si="24">F20*0.5</f>
        <v>34</v>
      </c>
      <c r="H20" s="8">
        <v>67</v>
      </c>
      <c r="I20" s="8">
        <f t="shared" si="24"/>
        <v>33.5</v>
      </c>
      <c r="J20" s="8"/>
      <c r="K20" s="8">
        <f t="shared" si="18"/>
        <v>67.5</v>
      </c>
      <c r="L20" s="15">
        <f t="shared" si="24"/>
        <v>33.75</v>
      </c>
      <c r="M20" s="15">
        <v>85.27</v>
      </c>
      <c r="N20" s="15">
        <f t="shared" si="19"/>
        <v>42.634999999999998</v>
      </c>
      <c r="O20" s="15">
        <f t="shared" si="20"/>
        <v>76.385000000000005</v>
      </c>
      <c r="P20" s="16">
        <f t="shared" si="21"/>
        <v>4</v>
      </c>
      <c r="Q20" s="22" t="s">
        <v>21</v>
      </c>
    </row>
    <row r="21" spans="1:17" ht="23.25" customHeight="1">
      <c r="A21" s="7">
        <v>18</v>
      </c>
      <c r="B21" s="8" t="s">
        <v>56</v>
      </c>
      <c r="C21" s="8" t="s">
        <v>18</v>
      </c>
      <c r="D21" s="8" t="s">
        <v>57</v>
      </c>
      <c r="E21" s="9" t="s">
        <v>49</v>
      </c>
      <c r="F21" s="8">
        <v>64</v>
      </c>
      <c r="G21" s="8">
        <f t="shared" ref="G21:L21" si="25">F21*0.5</f>
        <v>32</v>
      </c>
      <c r="H21" s="8">
        <v>69</v>
      </c>
      <c r="I21" s="8">
        <f t="shared" si="25"/>
        <v>34.5</v>
      </c>
      <c r="J21" s="8"/>
      <c r="K21" s="8">
        <f t="shared" si="18"/>
        <v>66.5</v>
      </c>
      <c r="L21" s="15">
        <f t="shared" si="25"/>
        <v>33.25</v>
      </c>
      <c r="M21" s="15">
        <v>85.39</v>
      </c>
      <c r="N21" s="15">
        <f t="shared" si="19"/>
        <v>42.695</v>
      </c>
      <c r="O21" s="15">
        <f t="shared" si="20"/>
        <v>75.944999999999993</v>
      </c>
      <c r="P21" s="16">
        <f t="shared" si="21"/>
        <v>5</v>
      </c>
      <c r="Q21" s="22" t="s">
        <v>98</v>
      </c>
    </row>
    <row r="22" spans="1:17" ht="23.25" customHeight="1">
      <c r="A22" s="7">
        <v>19</v>
      </c>
      <c r="B22" s="8" t="s">
        <v>58</v>
      </c>
      <c r="C22" s="8" t="s">
        <v>18</v>
      </c>
      <c r="D22" s="8" t="s">
        <v>59</v>
      </c>
      <c r="E22" s="9" t="s">
        <v>49</v>
      </c>
      <c r="F22" s="8">
        <v>66</v>
      </c>
      <c r="G22" s="8">
        <f t="shared" ref="G22:L22" si="26">F22*0.5</f>
        <v>33</v>
      </c>
      <c r="H22" s="8">
        <v>76</v>
      </c>
      <c r="I22" s="8">
        <f t="shared" si="26"/>
        <v>38</v>
      </c>
      <c r="J22" s="8"/>
      <c r="K22" s="8">
        <f t="shared" si="18"/>
        <v>71</v>
      </c>
      <c r="L22" s="15">
        <f t="shared" si="26"/>
        <v>35.5</v>
      </c>
      <c r="M22" s="15">
        <v>79.69</v>
      </c>
      <c r="N22" s="15">
        <f t="shared" si="19"/>
        <v>39.844999999999999</v>
      </c>
      <c r="O22" s="15">
        <f t="shared" si="20"/>
        <v>75.344999999999999</v>
      </c>
      <c r="P22" s="16">
        <f t="shared" si="21"/>
        <v>6</v>
      </c>
      <c r="Q22" s="22" t="s">
        <v>21</v>
      </c>
    </row>
    <row r="23" spans="1:17" ht="23.25" customHeight="1">
      <c r="A23" s="7">
        <v>20</v>
      </c>
      <c r="B23" s="8" t="s">
        <v>60</v>
      </c>
      <c r="C23" s="8" t="s">
        <v>18</v>
      </c>
      <c r="D23" s="8" t="s">
        <v>61</v>
      </c>
      <c r="E23" s="9" t="s">
        <v>49</v>
      </c>
      <c r="F23" s="8">
        <v>60</v>
      </c>
      <c r="G23" s="8">
        <f t="shared" ref="G23:L23" si="27">F23*0.5</f>
        <v>30</v>
      </c>
      <c r="H23" s="8">
        <v>76.5</v>
      </c>
      <c r="I23" s="8">
        <f t="shared" si="27"/>
        <v>38.25</v>
      </c>
      <c r="J23" s="8"/>
      <c r="K23" s="8">
        <f t="shared" si="18"/>
        <v>68.25</v>
      </c>
      <c r="L23" s="15">
        <f t="shared" si="27"/>
        <v>34.125</v>
      </c>
      <c r="M23" s="15">
        <v>82.33</v>
      </c>
      <c r="N23" s="15">
        <f t="shared" si="19"/>
        <v>41.164999999999999</v>
      </c>
      <c r="O23" s="15">
        <f t="shared" si="20"/>
        <v>75.290000000000006</v>
      </c>
      <c r="P23" s="16">
        <f t="shared" si="21"/>
        <v>7</v>
      </c>
      <c r="Q23" s="23"/>
    </row>
    <row r="24" spans="1:17" ht="23.25" customHeight="1">
      <c r="A24" s="7">
        <v>21</v>
      </c>
      <c r="B24" s="8" t="s">
        <v>62</v>
      </c>
      <c r="C24" s="8" t="s">
        <v>18</v>
      </c>
      <c r="D24" s="8" t="s">
        <v>63</v>
      </c>
      <c r="E24" s="9" t="s">
        <v>49</v>
      </c>
      <c r="F24" s="8">
        <v>61</v>
      </c>
      <c r="G24" s="8">
        <f t="shared" ref="G24:L24" si="28">F24*0.5</f>
        <v>30.5</v>
      </c>
      <c r="H24" s="8">
        <v>77</v>
      </c>
      <c r="I24" s="8">
        <f t="shared" si="28"/>
        <v>38.5</v>
      </c>
      <c r="J24" s="8"/>
      <c r="K24" s="8">
        <f t="shared" si="18"/>
        <v>69</v>
      </c>
      <c r="L24" s="15">
        <f t="shared" si="28"/>
        <v>34.5</v>
      </c>
      <c r="M24" s="15">
        <v>81.45</v>
      </c>
      <c r="N24" s="15">
        <f t="shared" si="19"/>
        <v>40.725000000000001</v>
      </c>
      <c r="O24" s="15">
        <f t="shared" si="20"/>
        <v>75.224999999999994</v>
      </c>
      <c r="P24" s="16">
        <f t="shared" si="21"/>
        <v>8</v>
      </c>
      <c r="Q24" s="23"/>
    </row>
    <row r="25" spans="1:17" ht="23.25" customHeight="1">
      <c r="A25" s="7">
        <v>22</v>
      </c>
      <c r="B25" s="8" t="s">
        <v>64</v>
      </c>
      <c r="C25" s="8" t="s">
        <v>18</v>
      </c>
      <c r="D25" s="8" t="s">
        <v>65</v>
      </c>
      <c r="E25" s="9" t="s">
        <v>49</v>
      </c>
      <c r="F25" s="8">
        <v>62</v>
      </c>
      <c r="G25" s="8">
        <f t="shared" ref="G25:L25" si="29">F25*0.5</f>
        <v>31</v>
      </c>
      <c r="H25" s="8">
        <v>73.5</v>
      </c>
      <c r="I25" s="8">
        <f t="shared" si="29"/>
        <v>36.75</v>
      </c>
      <c r="J25" s="8"/>
      <c r="K25" s="8">
        <f t="shared" si="18"/>
        <v>67.75</v>
      </c>
      <c r="L25" s="15">
        <f t="shared" si="29"/>
        <v>33.875</v>
      </c>
      <c r="M25" s="15">
        <v>82.45</v>
      </c>
      <c r="N25" s="15">
        <f t="shared" si="19"/>
        <v>41.225000000000001</v>
      </c>
      <c r="O25" s="15">
        <f t="shared" si="20"/>
        <v>75.099999999999994</v>
      </c>
      <c r="P25" s="16">
        <f t="shared" si="21"/>
        <v>9</v>
      </c>
      <c r="Q25" s="23"/>
    </row>
    <row r="26" spans="1:17" ht="23.25" customHeight="1">
      <c r="A26" s="7">
        <v>23</v>
      </c>
      <c r="B26" s="8" t="s">
        <v>66</v>
      </c>
      <c r="C26" s="8" t="s">
        <v>18</v>
      </c>
      <c r="D26" s="8" t="s">
        <v>67</v>
      </c>
      <c r="E26" s="9" t="s">
        <v>49</v>
      </c>
      <c r="F26" s="8">
        <v>61</v>
      </c>
      <c r="G26" s="8">
        <f t="shared" ref="G26:L26" si="30">F26*0.5</f>
        <v>30.5</v>
      </c>
      <c r="H26" s="8">
        <v>74</v>
      </c>
      <c r="I26" s="8">
        <f t="shared" si="30"/>
        <v>37</v>
      </c>
      <c r="J26" s="8"/>
      <c r="K26" s="8">
        <f t="shared" si="18"/>
        <v>67.5</v>
      </c>
      <c r="L26" s="15">
        <f t="shared" si="30"/>
        <v>33.75</v>
      </c>
      <c r="M26" s="15">
        <v>81.64</v>
      </c>
      <c r="N26" s="15">
        <f t="shared" si="19"/>
        <v>40.82</v>
      </c>
      <c r="O26" s="15">
        <f t="shared" si="20"/>
        <v>74.569999999999993</v>
      </c>
      <c r="P26" s="16">
        <f t="shared" si="21"/>
        <v>10</v>
      </c>
      <c r="Q26" s="23"/>
    </row>
    <row r="27" spans="1:17" ht="23.25" customHeight="1">
      <c r="A27" s="7">
        <v>24</v>
      </c>
      <c r="B27" s="8" t="s">
        <v>68</v>
      </c>
      <c r="C27" s="8" t="s">
        <v>18</v>
      </c>
      <c r="D27" s="8" t="s">
        <v>69</v>
      </c>
      <c r="E27" s="9" t="s">
        <v>49</v>
      </c>
      <c r="F27" s="8">
        <v>59</v>
      </c>
      <c r="G27" s="8">
        <f t="shared" ref="G27:L27" si="31">F27*0.5</f>
        <v>29.5</v>
      </c>
      <c r="H27" s="8">
        <v>75.5</v>
      </c>
      <c r="I27" s="8">
        <f t="shared" si="31"/>
        <v>37.75</v>
      </c>
      <c r="J27" s="8"/>
      <c r="K27" s="8">
        <f t="shared" si="18"/>
        <v>67.25</v>
      </c>
      <c r="L27" s="15">
        <f t="shared" si="31"/>
        <v>33.625</v>
      </c>
      <c r="M27" s="15">
        <v>81.48</v>
      </c>
      <c r="N27" s="15">
        <f t="shared" si="19"/>
        <v>40.74</v>
      </c>
      <c r="O27" s="15">
        <f t="shared" si="20"/>
        <v>74.364999999999995</v>
      </c>
      <c r="P27" s="16">
        <f t="shared" si="21"/>
        <v>11</v>
      </c>
      <c r="Q27" s="23"/>
    </row>
    <row r="28" spans="1:17" ht="23.25" customHeight="1">
      <c r="A28" s="7">
        <v>25</v>
      </c>
      <c r="B28" s="8" t="s">
        <v>70</v>
      </c>
      <c r="C28" s="8" t="s">
        <v>18</v>
      </c>
      <c r="D28" s="8" t="s">
        <v>71</v>
      </c>
      <c r="E28" s="9" t="s">
        <v>49</v>
      </c>
      <c r="F28" s="8">
        <v>65</v>
      </c>
      <c r="G28" s="8">
        <f t="shared" ref="G28:L28" si="32">F28*0.5</f>
        <v>32.5</v>
      </c>
      <c r="H28" s="8">
        <v>69</v>
      </c>
      <c r="I28" s="8">
        <f t="shared" si="32"/>
        <v>34.5</v>
      </c>
      <c r="J28" s="8"/>
      <c r="K28" s="8">
        <f t="shared" si="18"/>
        <v>67</v>
      </c>
      <c r="L28" s="15">
        <f t="shared" si="32"/>
        <v>33.5</v>
      </c>
      <c r="M28" s="15">
        <v>81.52</v>
      </c>
      <c r="N28" s="15">
        <f t="shared" si="19"/>
        <v>40.76</v>
      </c>
      <c r="O28" s="15">
        <f t="shared" si="20"/>
        <v>74.260000000000005</v>
      </c>
      <c r="P28" s="16">
        <f t="shared" si="21"/>
        <v>12</v>
      </c>
      <c r="Q28" s="23"/>
    </row>
    <row r="29" spans="1:17" ht="23.25" customHeight="1">
      <c r="A29" s="7">
        <v>26</v>
      </c>
      <c r="B29" s="8" t="s">
        <v>72</v>
      </c>
      <c r="C29" s="8" t="s">
        <v>18</v>
      </c>
      <c r="D29" s="8" t="s">
        <v>73</v>
      </c>
      <c r="E29" s="9" t="s">
        <v>49</v>
      </c>
      <c r="F29" s="8">
        <v>65</v>
      </c>
      <c r="G29" s="8">
        <f t="shared" ref="G29:L29" si="33">F29*0.5</f>
        <v>32.5</v>
      </c>
      <c r="H29" s="8">
        <v>72</v>
      </c>
      <c r="I29" s="8">
        <f t="shared" si="33"/>
        <v>36</v>
      </c>
      <c r="J29" s="8"/>
      <c r="K29" s="8">
        <f t="shared" si="18"/>
        <v>68.5</v>
      </c>
      <c r="L29" s="15">
        <f t="shared" si="33"/>
        <v>34.25</v>
      </c>
      <c r="M29" s="15">
        <v>80</v>
      </c>
      <c r="N29" s="15">
        <f t="shared" si="19"/>
        <v>40</v>
      </c>
      <c r="O29" s="15">
        <f t="shared" si="20"/>
        <v>74.25</v>
      </c>
      <c r="P29" s="16">
        <f t="shared" si="21"/>
        <v>13</v>
      </c>
      <c r="Q29" s="23"/>
    </row>
    <row r="30" spans="1:17" ht="23.25" customHeight="1">
      <c r="A30" s="7">
        <v>27</v>
      </c>
      <c r="B30" s="8" t="s">
        <v>74</v>
      </c>
      <c r="C30" s="8" t="s">
        <v>18</v>
      </c>
      <c r="D30" s="8" t="s">
        <v>75</v>
      </c>
      <c r="E30" s="9" t="s">
        <v>49</v>
      </c>
      <c r="F30" s="8">
        <v>57</v>
      </c>
      <c r="G30" s="8">
        <f t="shared" ref="G30:L30" si="34">F30*0.5</f>
        <v>28.5</v>
      </c>
      <c r="H30" s="8">
        <v>77</v>
      </c>
      <c r="I30" s="8">
        <f t="shared" si="34"/>
        <v>38.5</v>
      </c>
      <c r="J30" s="8"/>
      <c r="K30" s="8">
        <f t="shared" si="18"/>
        <v>67</v>
      </c>
      <c r="L30" s="15">
        <f t="shared" si="34"/>
        <v>33.5</v>
      </c>
      <c r="M30" s="15">
        <v>81.12</v>
      </c>
      <c r="N30" s="15">
        <f t="shared" si="19"/>
        <v>40.56</v>
      </c>
      <c r="O30" s="15">
        <f t="shared" si="20"/>
        <v>74.06</v>
      </c>
      <c r="P30" s="16">
        <f t="shared" si="21"/>
        <v>14</v>
      </c>
      <c r="Q30" s="23"/>
    </row>
    <row r="31" spans="1:17" ht="23.25" customHeight="1">
      <c r="A31" s="7">
        <v>28</v>
      </c>
      <c r="B31" s="8" t="s">
        <v>76</v>
      </c>
      <c r="C31" s="8" t="s">
        <v>18</v>
      </c>
      <c r="D31" s="8" t="s">
        <v>77</v>
      </c>
      <c r="E31" s="9" t="s">
        <v>49</v>
      </c>
      <c r="F31" s="8">
        <v>63</v>
      </c>
      <c r="G31" s="8">
        <f t="shared" ref="G31:L31" si="35">F31*0.5</f>
        <v>31.5</v>
      </c>
      <c r="H31" s="8">
        <v>71.5</v>
      </c>
      <c r="I31" s="8">
        <f t="shared" si="35"/>
        <v>35.75</v>
      </c>
      <c r="J31" s="8"/>
      <c r="K31" s="8">
        <f t="shared" si="18"/>
        <v>67.25</v>
      </c>
      <c r="L31" s="15">
        <f t="shared" si="35"/>
        <v>33.625</v>
      </c>
      <c r="M31" s="15">
        <v>80.61</v>
      </c>
      <c r="N31" s="15">
        <f t="shared" si="19"/>
        <v>40.305</v>
      </c>
      <c r="O31" s="15">
        <f t="shared" si="20"/>
        <v>73.930000000000007</v>
      </c>
      <c r="P31" s="16">
        <f t="shared" si="21"/>
        <v>15</v>
      </c>
      <c r="Q31" s="23"/>
    </row>
    <row r="32" spans="1:17" ht="23.25" customHeight="1">
      <c r="A32" s="7">
        <v>29</v>
      </c>
      <c r="B32" s="8" t="s">
        <v>78</v>
      </c>
      <c r="C32" s="8" t="s">
        <v>18</v>
      </c>
      <c r="D32" s="8" t="s">
        <v>79</v>
      </c>
      <c r="E32" s="9" t="s">
        <v>49</v>
      </c>
      <c r="F32" s="8">
        <v>64</v>
      </c>
      <c r="G32" s="8">
        <f t="shared" ref="G32:L32" si="36">F32*0.5</f>
        <v>32</v>
      </c>
      <c r="H32" s="8">
        <v>71</v>
      </c>
      <c r="I32" s="8">
        <f t="shared" si="36"/>
        <v>35.5</v>
      </c>
      <c r="J32" s="8"/>
      <c r="K32" s="8">
        <f t="shared" si="18"/>
        <v>67.5</v>
      </c>
      <c r="L32" s="15">
        <f t="shared" si="36"/>
        <v>33.75</v>
      </c>
      <c r="M32" s="15">
        <v>80.150000000000006</v>
      </c>
      <c r="N32" s="15">
        <f t="shared" si="19"/>
        <v>40.075000000000003</v>
      </c>
      <c r="O32" s="15">
        <f t="shared" si="20"/>
        <v>73.825000000000003</v>
      </c>
      <c r="P32" s="16">
        <f t="shared" si="21"/>
        <v>16</v>
      </c>
      <c r="Q32" s="23"/>
    </row>
    <row r="33" spans="1:18" ht="23.25" customHeight="1">
      <c r="A33" s="7">
        <v>30</v>
      </c>
      <c r="B33" s="10" t="s">
        <v>80</v>
      </c>
      <c r="C33" s="10" t="s">
        <v>18</v>
      </c>
      <c r="D33" s="10" t="s">
        <v>81</v>
      </c>
      <c r="E33" s="11" t="s">
        <v>49</v>
      </c>
      <c r="F33" s="10">
        <v>63</v>
      </c>
      <c r="G33" s="10">
        <f t="shared" ref="G33:L33" si="37">F33*0.5</f>
        <v>31.5</v>
      </c>
      <c r="H33" s="10">
        <v>71</v>
      </c>
      <c r="I33" s="10">
        <f t="shared" si="37"/>
        <v>35.5</v>
      </c>
      <c r="J33" s="10"/>
      <c r="K33" s="10">
        <f t="shared" si="18"/>
        <v>67</v>
      </c>
      <c r="L33" s="15">
        <f t="shared" si="37"/>
        <v>33.5</v>
      </c>
      <c r="M33" s="17">
        <v>79.52</v>
      </c>
      <c r="N33" s="15">
        <f t="shared" si="19"/>
        <v>39.76</v>
      </c>
      <c r="O33" s="15">
        <f t="shared" si="20"/>
        <v>73.260000000000005</v>
      </c>
      <c r="P33" s="16">
        <f t="shared" si="21"/>
        <v>17</v>
      </c>
      <c r="Q33" s="24"/>
    </row>
    <row r="34" spans="1:18" ht="23.25" customHeight="1">
      <c r="A34" s="7">
        <v>31</v>
      </c>
      <c r="B34" s="8" t="s">
        <v>82</v>
      </c>
      <c r="C34" s="8" t="s">
        <v>18</v>
      </c>
      <c r="D34" s="8" t="s">
        <v>83</v>
      </c>
      <c r="E34" s="9" t="s">
        <v>84</v>
      </c>
      <c r="F34" s="8">
        <v>72</v>
      </c>
      <c r="G34" s="8">
        <f t="shared" ref="G34:L34" si="38">F34*0.5</f>
        <v>36</v>
      </c>
      <c r="H34" s="8">
        <v>67</v>
      </c>
      <c r="I34" s="8">
        <f t="shared" si="38"/>
        <v>33.5</v>
      </c>
      <c r="J34" s="8"/>
      <c r="K34" s="8">
        <f t="shared" si="18"/>
        <v>69.5</v>
      </c>
      <c r="L34" s="15">
        <f t="shared" si="38"/>
        <v>34.75</v>
      </c>
      <c r="M34" s="15">
        <v>83.12</v>
      </c>
      <c r="N34" s="15">
        <f t="shared" si="19"/>
        <v>41.56</v>
      </c>
      <c r="O34" s="15">
        <f t="shared" si="20"/>
        <v>76.31</v>
      </c>
      <c r="P34" s="16">
        <f t="shared" ref="P34:P36" si="39">RANK(O34,$O$34:$O$39)</f>
        <v>1</v>
      </c>
      <c r="Q34" s="22" t="s">
        <v>21</v>
      </c>
    </row>
    <row r="35" spans="1:18" ht="23.25" customHeight="1">
      <c r="A35" s="7">
        <v>32</v>
      </c>
      <c r="B35" s="8" t="s">
        <v>85</v>
      </c>
      <c r="C35" s="8" t="s">
        <v>18</v>
      </c>
      <c r="D35" s="8" t="s">
        <v>86</v>
      </c>
      <c r="E35" s="9" t="s">
        <v>84</v>
      </c>
      <c r="F35" s="8">
        <v>61</v>
      </c>
      <c r="G35" s="8">
        <f t="shared" ref="G35:L35" si="40">F35*0.5</f>
        <v>30.5</v>
      </c>
      <c r="H35" s="8">
        <v>72</v>
      </c>
      <c r="I35" s="8">
        <f t="shared" si="40"/>
        <v>36</v>
      </c>
      <c r="J35" s="8"/>
      <c r="K35" s="8">
        <f t="shared" si="18"/>
        <v>66.5</v>
      </c>
      <c r="L35" s="15">
        <f t="shared" si="40"/>
        <v>33.25</v>
      </c>
      <c r="M35" s="15">
        <v>80.94</v>
      </c>
      <c r="N35" s="15">
        <f t="shared" si="19"/>
        <v>40.47</v>
      </c>
      <c r="O35" s="15">
        <f t="shared" si="20"/>
        <v>73.72</v>
      </c>
      <c r="P35" s="16">
        <f t="shared" si="39"/>
        <v>2</v>
      </c>
      <c r="Q35" s="22" t="s">
        <v>21</v>
      </c>
    </row>
    <row r="36" spans="1:18" ht="23.25" customHeight="1">
      <c r="A36" s="7">
        <v>33</v>
      </c>
      <c r="B36" s="8" t="s">
        <v>87</v>
      </c>
      <c r="C36" s="8" t="s">
        <v>18</v>
      </c>
      <c r="D36" s="8" t="s">
        <v>88</v>
      </c>
      <c r="E36" s="9" t="s">
        <v>84</v>
      </c>
      <c r="F36" s="8">
        <v>61</v>
      </c>
      <c r="G36" s="8">
        <f t="shared" ref="G36:L36" si="41">F36*0.5</f>
        <v>30.5</v>
      </c>
      <c r="H36" s="8">
        <v>73.5</v>
      </c>
      <c r="I36" s="8">
        <f t="shared" si="41"/>
        <v>36.75</v>
      </c>
      <c r="J36" s="8"/>
      <c r="K36" s="8">
        <f t="shared" si="18"/>
        <v>67.25</v>
      </c>
      <c r="L36" s="15">
        <f t="shared" si="41"/>
        <v>33.625</v>
      </c>
      <c r="M36" s="15">
        <v>79.34</v>
      </c>
      <c r="N36" s="15">
        <f t="shared" si="19"/>
        <v>39.67</v>
      </c>
      <c r="O36" s="15">
        <f t="shared" si="20"/>
        <v>73.295000000000002</v>
      </c>
      <c r="P36" s="16">
        <f t="shared" si="39"/>
        <v>3</v>
      </c>
      <c r="Q36" s="23"/>
    </row>
    <row r="37" spans="1:18" ht="23.25" customHeight="1">
      <c r="A37" s="7">
        <v>34</v>
      </c>
      <c r="B37" s="8" t="s">
        <v>89</v>
      </c>
      <c r="C37" s="8" t="s">
        <v>18</v>
      </c>
      <c r="D37" s="8" t="s">
        <v>90</v>
      </c>
      <c r="E37" s="9" t="s">
        <v>84</v>
      </c>
      <c r="F37" s="8">
        <v>63</v>
      </c>
      <c r="G37" s="8">
        <f t="shared" ref="G37:L37" si="42">F37*0.5</f>
        <v>31.5</v>
      </c>
      <c r="H37" s="8">
        <v>63.5</v>
      </c>
      <c r="I37" s="8">
        <f t="shared" si="42"/>
        <v>31.75</v>
      </c>
      <c r="J37" s="8">
        <v>4</v>
      </c>
      <c r="K37" s="8">
        <f t="shared" si="18"/>
        <v>67.25</v>
      </c>
      <c r="L37" s="15">
        <f t="shared" si="42"/>
        <v>33.625</v>
      </c>
      <c r="M37" s="15">
        <v>79.34</v>
      </c>
      <c r="N37" s="15">
        <f t="shared" si="19"/>
        <v>39.67</v>
      </c>
      <c r="O37" s="15">
        <f t="shared" si="20"/>
        <v>73.295000000000002</v>
      </c>
      <c r="P37" s="16">
        <v>3</v>
      </c>
      <c r="Q37" s="23"/>
    </row>
    <row r="38" spans="1:18" ht="23.25" customHeight="1">
      <c r="A38" s="7">
        <v>35</v>
      </c>
      <c r="B38" s="8" t="s">
        <v>91</v>
      </c>
      <c r="C38" s="8" t="s">
        <v>18</v>
      </c>
      <c r="D38" s="8" t="s">
        <v>92</v>
      </c>
      <c r="E38" s="9" t="s">
        <v>84</v>
      </c>
      <c r="F38" s="8">
        <v>66</v>
      </c>
      <c r="G38" s="8">
        <f t="shared" ref="G38:L38" si="43">F38*0.5</f>
        <v>33</v>
      </c>
      <c r="H38" s="8">
        <v>72</v>
      </c>
      <c r="I38" s="8">
        <f t="shared" si="43"/>
        <v>36</v>
      </c>
      <c r="J38" s="8"/>
      <c r="K38" s="8">
        <f t="shared" si="18"/>
        <v>69</v>
      </c>
      <c r="L38" s="15">
        <f t="shared" si="43"/>
        <v>34.5</v>
      </c>
      <c r="M38" s="15">
        <v>77</v>
      </c>
      <c r="N38" s="15">
        <f t="shared" si="19"/>
        <v>38.5</v>
      </c>
      <c r="O38" s="15">
        <f t="shared" si="20"/>
        <v>73</v>
      </c>
      <c r="P38" s="16">
        <f>RANK(O38,$O$34:$O$39)</f>
        <v>5</v>
      </c>
      <c r="Q38" s="23"/>
      <c r="R38" s="25"/>
    </row>
    <row r="39" spans="1:18" ht="23.25" customHeight="1">
      <c r="A39" s="7">
        <v>36</v>
      </c>
      <c r="B39" s="8" t="s">
        <v>93</v>
      </c>
      <c r="C39" s="8" t="s">
        <v>18</v>
      </c>
      <c r="D39" s="8" t="s">
        <v>94</v>
      </c>
      <c r="E39" s="9" t="s">
        <v>84</v>
      </c>
      <c r="F39" s="8">
        <v>73</v>
      </c>
      <c r="G39" s="8">
        <f t="shared" ref="G39:L39" si="44">F39*0.5</f>
        <v>36.5</v>
      </c>
      <c r="H39" s="8">
        <v>62.5</v>
      </c>
      <c r="I39" s="8">
        <f t="shared" si="44"/>
        <v>31.25</v>
      </c>
      <c r="J39" s="8"/>
      <c r="K39" s="8">
        <f t="shared" si="18"/>
        <v>67.75</v>
      </c>
      <c r="L39" s="15">
        <f t="shared" si="44"/>
        <v>33.875</v>
      </c>
      <c r="M39" s="18" t="s">
        <v>95</v>
      </c>
      <c r="N39" s="19"/>
      <c r="O39" s="19"/>
      <c r="P39" s="20"/>
      <c r="Q39" s="26"/>
    </row>
  </sheetData>
  <autoFilter ref="A3:Q39">
    <sortState ref="A2:Q38">
      <sortCondition ref="E3:E137"/>
      <sortCondition ref="P3:P137"/>
    </sortState>
    <extLst/>
  </autoFilter>
  <mergeCells count="1">
    <mergeCell ref="A2:Q2"/>
  </mergeCells>
  <phoneticPr fontId="6" type="noConversion"/>
  <pageMargins left="0.70069444444444495" right="0.70069444444444495" top="0.75138888888888899" bottom="0.75138888888888899" header="0.29861111111111099" footer="0.298611111111110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Microsoft</cp:lastModifiedBy>
  <cp:lastPrinted>2024-12-31T03:11:17Z</cp:lastPrinted>
  <dcterms:created xsi:type="dcterms:W3CDTF">2024-06-01T05:57:00Z</dcterms:created>
  <dcterms:modified xsi:type="dcterms:W3CDTF">2024-12-31T03:14:09Z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A8DD352D34F84A1592D4EF1FA15A3BCA_12</vt:lpwstr>
  </property>
  <property fmtid="{D5CDD505-2E9C-101B-9397-08002B2CF9AE}" pid="3" name="KSOProductBuildVer">
    <vt:lpwstr>2052-12.1.0.19302</vt:lpwstr>
  </property>
</Properties>
</file>