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<sst xmlns="http://schemas.openxmlformats.org/spreadsheetml/2006/main" count="184" uniqueCount="107">
  <si>
    <t>雷波县2024年上半年公开考试招聘小学、幼儿园教师面试成绩、考试总成绩公示</t>
  </si>
  <si>
    <t>公示单位：雷波县人力资源和社会保障局　雷波县教育和体育局　　　　　　　　                 时间：2024年5月26日</t>
  </si>
  <si>
    <t>抽签号</t>
  </si>
  <si>
    <t>姓名</t>
  </si>
  <si>
    <t>报考单位</t>
  </si>
  <si>
    <t>报考岗位</t>
  </si>
  <si>
    <t>准考证号</t>
  </si>
  <si>
    <t>笔试   总成绩</t>
  </si>
  <si>
    <t>笔试总成绩70%</t>
  </si>
  <si>
    <t>面试　　成绩</t>
  </si>
  <si>
    <t>面试　　成绩30%</t>
  </si>
  <si>
    <t>考试总　　成绩</t>
  </si>
  <si>
    <t>排名</t>
  </si>
  <si>
    <t>备注</t>
  </si>
  <si>
    <t>赵晓东</t>
  </si>
  <si>
    <t>乡镇小学</t>
  </si>
  <si>
    <t>乡镇小学语文教师A</t>
  </si>
  <si>
    <t>2019070100205</t>
  </si>
  <si>
    <t>王润钊</t>
  </si>
  <si>
    <t>2019070100101</t>
  </si>
  <si>
    <t>魏彬</t>
  </si>
  <si>
    <t>2019070100201</t>
  </si>
  <si>
    <t>王忠滟</t>
  </si>
  <si>
    <t>2019070100126</t>
  </si>
  <si>
    <t>廖婷婷</t>
  </si>
  <si>
    <t>2019070100127</t>
  </si>
  <si>
    <t>彭叔芸</t>
  </si>
  <si>
    <t>2019070100128</t>
  </si>
  <si>
    <t>张富临</t>
  </si>
  <si>
    <t>2019070100104</t>
  </si>
  <si>
    <t>吴家旭</t>
  </si>
  <si>
    <t>2019070100117</t>
  </si>
  <si>
    <t>白丽</t>
  </si>
  <si>
    <t>2019070100120</t>
  </si>
  <si>
    <t>李洪芬</t>
  </si>
  <si>
    <t>2019070100110</t>
  </si>
  <si>
    <t>何世跃</t>
  </si>
  <si>
    <t>2019070100119</t>
  </si>
  <si>
    <t>吕军</t>
  </si>
  <si>
    <t>2019070100102</t>
  </si>
  <si>
    <t>卢里则</t>
  </si>
  <si>
    <t>乡镇小学语文教师B</t>
  </si>
  <si>
    <t>2019070100227</t>
  </si>
  <si>
    <t>杨小红</t>
  </si>
  <si>
    <t>2019070100226</t>
  </si>
  <si>
    <t>龚婷婷</t>
  </si>
  <si>
    <t>2019070100229</t>
  </si>
  <si>
    <t>杨东</t>
  </si>
  <si>
    <t>2019070100218</t>
  </si>
  <si>
    <t>胡琴</t>
  </si>
  <si>
    <t>2019070100222</t>
  </si>
  <si>
    <t>罗飞</t>
  </si>
  <si>
    <t>2019070100212</t>
  </si>
  <si>
    <t>苏金曲</t>
  </si>
  <si>
    <t>2019070100301</t>
  </si>
  <si>
    <t>苦拉作</t>
  </si>
  <si>
    <t>2019070100219</t>
  </si>
  <si>
    <t>阿杜子落</t>
  </si>
  <si>
    <t>2019070100210</t>
  </si>
  <si>
    <t>覃海燕</t>
  </si>
  <si>
    <t>2019070100225</t>
  </si>
  <si>
    <t>徐元会</t>
  </si>
  <si>
    <t>2019070100215</t>
  </si>
  <si>
    <t>杨荣石</t>
  </si>
  <si>
    <t>2019070100209</t>
  </si>
  <si>
    <t>杨梦</t>
  </si>
  <si>
    <t>乡镇小学数学教师A</t>
  </si>
  <si>
    <t>2019070100309</t>
  </si>
  <si>
    <t>付秀红</t>
  </si>
  <si>
    <t>2019070100306</t>
  </si>
  <si>
    <t>华寒英</t>
  </si>
  <si>
    <t>2019070100313</t>
  </si>
  <si>
    <t>马夏琪</t>
  </si>
  <si>
    <t>2019070100308</t>
  </si>
  <si>
    <t>李雪艳</t>
  </si>
  <si>
    <t>2019070100314</t>
  </si>
  <si>
    <t>廖太月</t>
  </si>
  <si>
    <t>2019070100307</t>
  </si>
  <si>
    <t>尹显君</t>
  </si>
  <si>
    <t>雷波县幼儿园</t>
  </si>
  <si>
    <t>幼儿园教师</t>
  </si>
  <si>
    <t>2019070100526</t>
  </si>
  <si>
    <t>蒋阿衣</t>
  </si>
  <si>
    <t>2019070100509</t>
  </si>
  <si>
    <t>甫日木惹玛</t>
  </si>
  <si>
    <t>2019070100416</t>
  </si>
  <si>
    <t>马海珍</t>
  </si>
  <si>
    <t>2019070100409</t>
  </si>
  <si>
    <t>郭燕</t>
  </si>
  <si>
    <t>雷波县锦城镇幼儿园</t>
  </si>
  <si>
    <t>乡镇幼儿园教师</t>
  </si>
  <si>
    <t>2019070101017</t>
  </si>
  <si>
    <t>李吉燕</t>
  </si>
  <si>
    <t>2019070100809</t>
  </si>
  <si>
    <t>李传琴</t>
  </si>
  <si>
    <t>2019070100806</t>
  </si>
  <si>
    <t>伍忠琴</t>
  </si>
  <si>
    <t>2019070101109</t>
  </si>
  <si>
    <t>沙马石席</t>
  </si>
  <si>
    <t>2019070100718</t>
  </si>
  <si>
    <t>安阿牛</t>
  </si>
  <si>
    <t>2019070100813</t>
  </si>
  <si>
    <t>唐莞婷</t>
  </si>
  <si>
    <t>雷波县金沙镇幼儿园</t>
  </si>
  <si>
    <t>2019070101127</t>
  </si>
  <si>
    <t>肖燕</t>
  </si>
  <si>
    <t>2019070101114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</si>
</sst>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63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1">
      <selection activeCell="A17" sqref="A17:IV22"/>
    </sheetView>
  </sheetViews>
  <sheetFormatPr defaultColWidth="9.00390625" defaultRowHeight="13.5"/>
  <cols>
    <col min="1" max="1" width="6.625" style="2" customWidth="1"/>
    <col min="2" max="2" width="12.375" style="3" customWidth="1"/>
    <col min="3" max="3" width="13.375" style="3" customWidth="1"/>
    <col min="4" max="4" width="22.625" style="3" customWidth="1"/>
    <col min="5" max="5" width="15.375" style="3" customWidth="1"/>
    <col min="6" max="6" width="8.125" style="4" customWidth="1"/>
    <col min="7" max="7" width="9.625" style="4" customWidth="1"/>
    <col min="8" max="8" width="7.375" style="5" customWidth="1"/>
    <col min="9" max="9" width="10.25390625" style="4" customWidth="1"/>
    <col min="10" max="10" width="8.25390625" style="5" customWidth="1"/>
    <col min="11" max="11" width="7.875" style="6" customWidth="1"/>
    <col min="12" max="12" width="6.25390625" style="7" customWidth="1"/>
    <col min="13" max="16384" width="9.00390625" style="3" customWidth="1"/>
  </cols>
  <sheetData>
    <row r="1" spans="1:12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>
      <c r="A2" s="10" t="s">
        <v>1</v>
      </c>
      <c r="B2" s="11"/>
      <c r="C2" s="11"/>
      <c r="D2" s="11"/>
      <c r="E2" s="11"/>
      <c r="F2" s="11"/>
      <c r="G2" s="11"/>
      <c r="H2" s="12"/>
      <c r="I2" s="11"/>
      <c r="J2" s="12"/>
      <c r="K2" s="30"/>
      <c r="L2" s="11"/>
    </row>
    <row r="3" spans="1:12" s="1" customFormat="1" ht="19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4" t="s">
        <v>12</v>
      </c>
      <c r="L3" s="31" t="s">
        <v>13</v>
      </c>
    </row>
    <row r="4" spans="1:12" s="1" customFormat="1" ht="22.5" customHeight="1">
      <c r="A4" s="16"/>
      <c r="B4" s="17"/>
      <c r="C4" s="17" t="s">
        <v>4</v>
      </c>
      <c r="D4" s="17" t="s">
        <v>5</v>
      </c>
      <c r="E4" s="17"/>
      <c r="F4" s="18"/>
      <c r="G4" s="18"/>
      <c r="H4" s="18"/>
      <c r="I4" s="18"/>
      <c r="J4" s="18"/>
      <c r="K4" s="17"/>
      <c r="L4" s="32"/>
    </row>
    <row r="5" spans="1:12" ht="30" customHeight="1">
      <c r="A5" s="19">
        <v>21</v>
      </c>
      <c r="B5" s="20" t="s">
        <v>14</v>
      </c>
      <c r="C5" s="20" t="s">
        <v>15</v>
      </c>
      <c r="D5" s="21" t="s">
        <v>16</v>
      </c>
      <c r="E5" s="20" t="s">
        <v>17</v>
      </c>
      <c r="F5" s="22">
        <v>68.8</v>
      </c>
      <c r="G5" s="22">
        <f>F5*0.7</f>
        <v>48.16</v>
      </c>
      <c r="H5" s="22">
        <v>85.3</v>
      </c>
      <c r="I5" s="22">
        <f>H5*0.3</f>
        <v>25.59</v>
      </c>
      <c r="J5" s="22">
        <f>G5+I5</f>
        <v>73.75</v>
      </c>
      <c r="K5" s="33">
        <f>RANK(J5,$J$5:$J$16)</f>
        <v>1</v>
      </c>
      <c r="L5" s="34"/>
    </row>
    <row r="6" spans="1:12" ht="30" customHeight="1">
      <c r="A6" s="23">
        <v>12</v>
      </c>
      <c r="B6" s="20" t="s">
        <v>18</v>
      </c>
      <c r="C6" s="20" t="s">
        <v>15</v>
      </c>
      <c r="D6" s="21" t="s">
        <v>16</v>
      </c>
      <c r="E6" s="20" t="s">
        <v>19</v>
      </c>
      <c r="F6" s="22">
        <v>68.5</v>
      </c>
      <c r="G6" s="22">
        <f>F6*0.7</f>
        <v>47.949999999999996</v>
      </c>
      <c r="H6" s="22">
        <v>84.5</v>
      </c>
      <c r="I6" s="22">
        <f>H6*0.3</f>
        <v>25.349999999999998</v>
      </c>
      <c r="J6" s="22">
        <f>G6+I6</f>
        <v>73.3</v>
      </c>
      <c r="K6" s="33">
        <f>RANK(J6,$J$5:$J$16)</f>
        <v>2</v>
      </c>
      <c r="L6" s="35"/>
    </row>
    <row r="7" spans="1:12" ht="30" customHeight="1">
      <c r="A7" s="23">
        <v>6</v>
      </c>
      <c r="B7" s="20" t="s">
        <v>20</v>
      </c>
      <c r="C7" s="20" t="s">
        <v>15</v>
      </c>
      <c r="D7" s="21" t="s">
        <v>16</v>
      </c>
      <c r="E7" s="20" t="s">
        <v>21</v>
      </c>
      <c r="F7" s="22">
        <v>68.6</v>
      </c>
      <c r="G7" s="22">
        <f>F7*0.7</f>
        <v>48.019999999999996</v>
      </c>
      <c r="H7" s="22">
        <v>80</v>
      </c>
      <c r="I7" s="22">
        <f>H7*0.3</f>
        <v>24</v>
      </c>
      <c r="J7" s="22">
        <f>G7+I7</f>
        <v>72.02</v>
      </c>
      <c r="K7" s="33">
        <f>RANK(J7,$J$5:$J$16)</f>
        <v>3</v>
      </c>
      <c r="L7" s="35"/>
    </row>
    <row r="8" spans="1:12" ht="30" customHeight="1">
      <c r="A8" s="23">
        <v>3</v>
      </c>
      <c r="B8" s="20" t="s">
        <v>22</v>
      </c>
      <c r="C8" s="20" t="s">
        <v>15</v>
      </c>
      <c r="D8" s="21" t="s">
        <v>16</v>
      </c>
      <c r="E8" s="20" t="s">
        <v>23</v>
      </c>
      <c r="F8" s="22">
        <v>67.8</v>
      </c>
      <c r="G8" s="22">
        <f>F8*0.7</f>
        <v>47.459999999999994</v>
      </c>
      <c r="H8" s="22">
        <v>81.5</v>
      </c>
      <c r="I8" s="22">
        <f>H8*0.3</f>
        <v>24.45</v>
      </c>
      <c r="J8" s="22">
        <f>G8+I8</f>
        <v>71.91</v>
      </c>
      <c r="K8" s="33">
        <f>RANK(J8,$J$5:$J$16)</f>
        <v>4</v>
      </c>
      <c r="L8" s="35"/>
    </row>
    <row r="9" spans="1:12" ht="30" customHeight="1">
      <c r="A9" s="23">
        <v>18</v>
      </c>
      <c r="B9" s="20" t="s">
        <v>24</v>
      </c>
      <c r="C9" s="20" t="s">
        <v>15</v>
      </c>
      <c r="D9" s="21" t="s">
        <v>16</v>
      </c>
      <c r="E9" s="20" t="s">
        <v>25</v>
      </c>
      <c r="F9" s="22">
        <v>67.5</v>
      </c>
      <c r="G9" s="22">
        <f>F9*0.7</f>
        <v>47.25</v>
      </c>
      <c r="H9" s="22">
        <v>79.5</v>
      </c>
      <c r="I9" s="22">
        <f>H9*0.3</f>
        <v>23.849999999999998</v>
      </c>
      <c r="J9" s="22">
        <f>G9+I9</f>
        <v>71.1</v>
      </c>
      <c r="K9" s="33">
        <f>RANK(J9,$J$5:$J$16)</f>
        <v>5</v>
      </c>
      <c r="L9" s="34"/>
    </row>
    <row r="10" spans="1:12" ht="30" customHeight="1">
      <c r="A10" s="23">
        <v>11</v>
      </c>
      <c r="B10" s="20" t="s">
        <v>26</v>
      </c>
      <c r="C10" s="20" t="s">
        <v>15</v>
      </c>
      <c r="D10" s="21" t="s">
        <v>16</v>
      </c>
      <c r="E10" s="20" t="s">
        <v>27</v>
      </c>
      <c r="F10" s="22">
        <v>64.19999999999999</v>
      </c>
      <c r="G10" s="22">
        <f>F10*0.7</f>
        <v>44.93999999999999</v>
      </c>
      <c r="H10" s="22">
        <v>81.7</v>
      </c>
      <c r="I10" s="22">
        <f>H10*0.3</f>
        <v>24.51</v>
      </c>
      <c r="J10" s="22">
        <f>G10+I10</f>
        <v>69.44999999999999</v>
      </c>
      <c r="K10" s="33">
        <f>RANK(J10,$J$5:$J$16)</f>
        <v>6</v>
      </c>
      <c r="L10" s="34"/>
    </row>
    <row r="11" spans="1:12" ht="30" customHeight="1">
      <c r="A11" s="19">
        <v>16</v>
      </c>
      <c r="B11" s="20" t="s">
        <v>28</v>
      </c>
      <c r="C11" s="20" t="s">
        <v>15</v>
      </c>
      <c r="D11" s="21" t="s">
        <v>16</v>
      </c>
      <c r="E11" s="20" t="s">
        <v>29</v>
      </c>
      <c r="F11" s="22">
        <v>62.8</v>
      </c>
      <c r="G11" s="22">
        <f>F11*0.7</f>
        <v>43.959999999999994</v>
      </c>
      <c r="H11" s="22">
        <v>83</v>
      </c>
      <c r="I11" s="22">
        <f>H11*0.3</f>
        <v>24.9</v>
      </c>
      <c r="J11" s="22">
        <f>G11+I11</f>
        <v>68.85999999999999</v>
      </c>
      <c r="K11" s="33">
        <f>RANK(J11,$J$5:$J$16)</f>
        <v>7</v>
      </c>
      <c r="L11" s="35"/>
    </row>
    <row r="12" spans="1:12" ht="30" customHeight="1">
      <c r="A12" s="23">
        <v>24</v>
      </c>
      <c r="B12" s="20" t="s">
        <v>30</v>
      </c>
      <c r="C12" s="20" t="s">
        <v>15</v>
      </c>
      <c r="D12" s="21" t="s">
        <v>16</v>
      </c>
      <c r="E12" s="20" t="s">
        <v>31</v>
      </c>
      <c r="F12" s="22">
        <v>61</v>
      </c>
      <c r="G12" s="22">
        <f>F12*0.7</f>
        <v>42.699999999999996</v>
      </c>
      <c r="H12" s="22">
        <v>84.1</v>
      </c>
      <c r="I12" s="22">
        <f>H12*0.3</f>
        <v>25.229999999999997</v>
      </c>
      <c r="J12" s="22">
        <f>G12+I12</f>
        <v>67.92999999999999</v>
      </c>
      <c r="K12" s="33">
        <f>RANK(J12,$J$5:$J$16)</f>
        <v>8</v>
      </c>
      <c r="L12" s="35"/>
    </row>
    <row r="13" spans="1:12" ht="30" customHeight="1">
      <c r="A13" s="23">
        <v>13</v>
      </c>
      <c r="B13" s="20" t="s">
        <v>32</v>
      </c>
      <c r="C13" s="20" t="s">
        <v>15</v>
      </c>
      <c r="D13" s="21" t="s">
        <v>16</v>
      </c>
      <c r="E13" s="20" t="s">
        <v>33</v>
      </c>
      <c r="F13" s="22">
        <v>62.7</v>
      </c>
      <c r="G13" s="22">
        <f>F13*0.7</f>
        <v>43.89</v>
      </c>
      <c r="H13" s="22">
        <v>79.3</v>
      </c>
      <c r="I13" s="22">
        <f>H13*0.3</f>
        <v>23.79</v>
      </c>
      <c r="J13" s="22">
        <f>G13+I13</f>
        <v>67.68</v>
      </c>
      <c r="K13" s="33">
        <f>RANK(J13,$J$5:$J$16)</f>
        <v>9</v>
      </c>
      <c r="L13" s="34"/>
    </row>
    <row r="14" spans="1:12" ht="30" customHeight="1">
      <c r="A14" s="23">
        <v>19</v>
      </c>
      <c r="B14" s="20" t="s">
        <v>34</v>
      </c>
      <c r="C14" s="20" t="s">
        <v>15</v>
      </c>
      <c r="D14" s="21" t="s">
        <v>16</v>
      </c>
      <c r="E14" s="20" t="s">
        <v>35</v>
      </c>
      <c r="F14" s="22">
        <v>60.9</v>
      </c>
      <c r="G14" s="22">
        <f>F14*0.7</f>
        <v>42.629999999999995</v>
      </c>
      <c r="H14" s="22">
        <v>82.2</v>
      </c>
      <c r="I14" s="22">
        <f>H14*0.3</f>
        <v>24.66</v>
      </c>
      <c r="J14" s="22">
        <f>G14+I14</f>
        <v>67.28999999999999</v>
      </c>
      <c r="K14" s="33">
        <f>RANK(J14,$J$5:$J$16)</f>
        <v>10</v>
      </c>
      <c r="L14" s="35"/>
    </row>
    <row r="15" spans="1:12" ht="30" customHeight="1">
      <c r="A15" s="23">
        <v>9</v>
      </c>
      <c r="B15" s="20" t="s">
        <v>36</v>
      </c>
      <c r="C15" s="20" t="s">
        <v>15</v>
      </c>
      <c r="D15" s="21" t="s">
        <v>16</v>
      </c>
      <c r="E15" s="20" t="s">
        <v>37</v>
      </c>
      <c r="F15" s="22">
        <v>59.6</v>
      </c>
      <c r="G15" s="22">
        <f>F15*0.7</f>
        <v>41.72</v>
      </c>
      <c r="H15" s="22">
        <v>78</v>
      </c>
      <c r="I15" s="22">
        <f>H15*0.3</f>
        <v>23.4</v>
      </c>
      <c r="J15" s="22">
        <f>G15+I15</f>
        <v>65.12</v>
      </c>
      <c r="K15" s="33">
        <f>RANK(J15,$J$5:$J$16)</f>
        <v>11</v>
      </c>
      <c r="L15" s="34"/>
    </row>
    <row r="16" spans="1:12" ht="30" customHeight="1">
      <c r="A16" s="23">
        <v>1</v>
      </c>
      <c r="B16" s="20" t="s">
        <v>38</v>
      </c>
      <c r="C16" s="20" t="s">
        <v>15</v>
      </c>
      <c r="D16" s="21" t="s">
        <v>16</v>
      </c>
      <c r="E16" s="20" t="s">
        <v>39</v>
      </c>
      <c r="F16" s="22">
        <v>59.5</v>
      </c>
      <c r="G16" s="22">
        <f>F16*0.7</f>
        <v>41.65</v>
      </c>
      <c r="H16" s="22">
        <v>74.8</v>
      </c>
      <c r="I16" s="22">
        <f>H16*0.3</f>
        <v>22.439999999999998</v>
      </c>
      <c r="J16" s="22">
        <f>G16+I16</f>
        <v>64.09</v>
      </c>
      <c r="K16" s="33">
        <f>RANK(J16,$J$5:$J$16)</f>
        <v>12</v>
      </c>
      <c r="L16" s="35"/>
    </row>
    <row r="17" spans="1:12" ht="30" customHeight="1">
      <c r="A17" s="23">
        <v>22</v>
      </c>
      <c r="B17" s="20" t="s">
        <v>40</v>
      </c>
      <c r="C17" s="20" t="s">
        <v>15</v>
      </c>
      <c r="D17" s="21" t="s">
        <v>41</v>
      </c>
      <c r="E17" s="20" t="s">
        <v>42</v>
      </c>
      <c r="F17" s="22">
        <v>72.1</v>
      </c>
      <c r="G17" s="22">
        <f>F17*0.7</f>
        <v>50.46999999999999</v>
      </c>
      <c r="H17" s="22">
        <v>82.7</v>
      </c>
      <c r="I17" s="22">
        <f>H17*0.3</f>
        <v>24.81</v>
      </c>
      <c r="J17" s="22">
        <f>G17+I17</f>
        <v>75.27999999999999</v>
      </c>
      <c r="K17" s="33">
        <f>RANK(J17,$J$17:$J$28)</f>
        <v>1</v>
      </c>
      <c r="L17" s="35"/>
    </row>
    <row r="18" spans="1:12" ht="30" customHeight="1">
      <c r="A18" s="23">
        <v>5</v>
      </c>
      <c r="B18" s="20" t="s">
        <v>43</v>
      </c>
      <c r="C18" s="20" t="s">
        <v>15</v>
      </c>
      <c r="D18" s="21" t="s">
        <v>41</v>
      </c>
      <c r="E18" s="20" t="s">
        <v>44</v>
      </c>
      <c r="F18" s="22">
        <v>69.8</v>
      </c>
      <c r="G18" s="22">
        <f>F18*0.7</f>
        <v>48.85999999999999</v>
      </c>
      <c r="H18" s="22">
        <v>85.3</v>
      </c>
      <c r="I18" s="22">
        <f>H18*0.3</f>
        <v>25.59</v>
      </c>
      <c r="J18" s="22">
        <f>G18+I18</f>
        <v>74.44999999999999</v>
      </c>
      <c r="K18" s="33">
        <f>RANK(J18,$J$17:$J$28)</f>
        <v>2</v>
      </c>
      <c r="L18" s="35"/>
    </row>
    <row r="19" spans="1:12" ht="30" customHeight="1">
      <c r="A19" s="23">
        <v>4</v>
      </c>
      <c r="B19" s="20" t="s">
        <v>45</v>
      </c>
      <c r="C19" s="20" t="s">
        <v>15</v>
      </c>
      <c r="D19" s="21" t="s">
        <v>41</v>
      </c>
      <c r="E19" s="20" t="s">
        <v>46</v>
      </c>
      <c r="F19" s="22">
        <v>67.4</v>
      </c>
      <c r="G19" s="22">
        <f>F19*0.7</f>
        <v>47.18</v>
      </c>
      <c r="H19" s="22">
        <v>88.4</v>
      </c>
      <c r="I19" s="22">
        <f>H19*0.3</f>
        <v>26.52</v>
      </c>
      <c r="J19" s="22">
        <f>G19+I19</f>
        <v>73.7</v>
      </c>
      <c r="K19" s="33">
        <f>RANK(J19,$J$17:$J$28)</f>
        <v>3</v>
      </c>
      <c r="L19" s="34"/>
    </row>
    <row r="20" spans="1:12" ht="30" customHeight="1">
      <c r="A20" s="23">
        <v>7</v>
      </c>
      <c r="B20" s="20" t="s">
        <v>47</v>
      </c>
      <c r="C20" s="20" t="s">
        <v>15</v>
      </c>
      <c r="D20" s="21" t="s">
        <v>41</v>
      </c>
      <c r="E20" s="20" t="s">
        <v>48</v>
      </c>
      <c r="F20" s="22">
        <v>66.4</v>
      </c>
      <c r="G20" s="22">
        <f>F20*0.7</f>
        <v>46.480000000000004</v>
      </c>
      <c r="H20" s="22">
        <v>83.2</v>
      </c>
      <c r="I20" s="22">
        <f>H20*0.3</f>
        <v>24.96</v>
      </c>
      <c r="J20" s="22">
        <f>G20+I20</f>
        <v>71.44</v>
      </c>
      <c r="K20" s="33">
        <f>RANK(J20,$J$17:$J$28)</f>
        <v>4</v>
      </c>
      <c r="L20" s="35"/>
    </row>
    <row r="21" spans="1:12" ht="30" customHeight="1">
      <c r="A21" s="23">
        <v>17</v>
      </c>
      <c r="B21" s="20" t="s">
        <v>49</v>
      </c>
      <c r="C21" s="20" t="s">
        <v>15</v>
      </c>
      <c r="D21" s="21" t="s">
        <v>41</v>
      </c>
      <c r="E21" s="20" t="s">
        <v>50</v>
      </c>
      <c r="F21" s="22">
        <v>63.099999999999994</v>
      </c>
      <c r="G21" s="22">
        <f>F21*0.7</f>
        <v>44.169999999999995</v>
      </c>
      <c r="H21" s="22">
        <v>81.8</v>
      </c>
      <c r="I21" s="22">
        <f>H21*0.3</f>
        <v>24.54</v>
      </c>
      <c r="J21" s="22">
        <f>G21+I21</f>
        <v>68.71</v>
      </c>
      <c r="K21" s="33">
        <f>RANK(J21,$J$17:$J$28)</f>
        <v>5</v>
      </c>
      <c r="L21" s="35"/>
    </row>
    <row r="22" spans="1:12" ht="30" customHeight="1">
      <c r="A22" s="23">
        <v>8</v>
      </c>
      <c r="B22" s="20" t="s">
        <v>51</v>
      </c>
      <c r="C22" s="20" t="s">
        <v>15</v>
      </c>
      <c r="D22" s="21" t="s">
        <v>41</v>
      </c>
      <c r="E22" s="20" t="s">
        <v>52</v>
      </c>
      <c r="F22" s="22">
        <v>63.3</v>
      </c>
      <c r="G22" s="22">
        <f>F22*0.7</f>
        <v>44.31</v>
      </c>
      <c r="H22" s="22">
        <v>80.6</v>
      </c>
      <c r="I22" s="22">
        <f>H22*0.3</f>
        <v>24.179999999999996</v>
      </c>
      <c r="J22" s="22">
        <f>G22+I22</f>
        <v>68.49</v>
      </c>
      <c r="K22" s="33">
        <f>RANK(J22,$J$17:$J$28)</f>
        <v>6</v>
      </c>
      <c r="L22" s="35"/>
    </row>
    <row r="23" spans="1:12" ht="30" customHeight="1">
      <c r="A23" s="23">
        <v>10</v>
      </c>
      <c r="B23" s="20" t="s">
        <v>53</v>
      </c>
      <c r="C23" s="20" t="s">
        <v>15</v>
      </c>
      <c r="D23" s="21" t="s">
        <v>41</v>
      </c>
      <c r="E23" s="20" t="s">
        <v>54</v>
      </c>
      <c r="F23" s="22">
        <v>62.9</v>
      </c>
      <c r="G23" s="22">
        <f>F23*0.7</f>
        <v>44.029999999999994</v>
      </c>
      <c r="H23" s="22">
        <v>81.4</v>
      </c>
      <c r="I23" s="22">
        <f>H23*0.3</f>
        <v>24.42</v>
      </c>
      <c r="J23" s="22">
        <f>G23+I23</f>
        <v>68.44999999999999</v>
      </c>
      <c r="K23" s="33">
        <f>RANK(J23,$J$17:$J$28)</f>
        <v>7</v>
      </c>
      <c r="L23" s="35"/>
    </row>
    <row r="24" spans="1:12" ht="30" customHeight="1">
      <c r="A24" s="23">
        <v>15</v>
      </c>
      <c r="B24" s="20" t="s">
        <v>55</v>
      </c>
      <c r="C24" s="20" t="s">
        <v>15</v>
      </c>
      <c r="D24" s="21" t="s">
        <v>41</v>
      </c>
      <c r="E24" s="20" t="s">
        <v>56</v>
      </c>
      <c r="F24" s="22">
        <v>62.400000000000006</v>
      </c>
      <c r="G24" s="22">
        <f>F24*0.7</f>
        <v>43.68</v>
      </c>
      <c r="H24" s="22">
        <v>82.5</v>
      </c>
      <c r="I24" s="22">
        <f>H24*0.3</f>
        <v>24.75</v>
      </c>
      <c r="J24" s="22">
        <f>G24+I24</f>
        <v>68.43</v>
      </c>
      <c r="K24" s="33">
        <f>RANK(J24,$J$17:$J$28)</f>
        <v>8</v>
      </c>
      <c r="L24" s="35"/>
    </row>
    <row r="25" spans="1:12" ht="30" customHeight="1">
      <c r="A25" s="23">
        <v>20</v>
      </c>
      <c r="B25" s="20" t="s">
        <v>57</v>
      </c>
      <c r="C25" s="20" t="s">
        <v>15</v>
      </c>
      <c r="D25" s="21" t="s">
        <v>41</v>
      </c>
      <c r="E25" s="20" t="s">
        <v>58</v>
      </c>
      <c r="F25" s="22">
        <v>62.4</v>
      </c>
      <c r="G25" s="22">
        <f>F25*0.7</f>
        <v>43.68</v>
      </c>
      <c r="H25" s="22">
        <v>80.7</v>
      </c>
      <c r="I25" s="22">
        <f>H25*0.3</f>
        <v>24.21</v>
      </c>
      <c r="J25" s="22">
        <f>G25+I25</f>
        <v>67.89</v>
      </c>
      <c r="K25" s="33">
        <f>RANK(J25,$J$17:$J$28)</f>
        <v>9</v>
      </c>
      <c r="L25" s="35"/>
    </row>
    <row r="26" spans="1:12" ht="30" customHeight="1">
      <c r="A26" s="23">
        <v>2</v>
      </c>
      <c r="B26" s="20" t="s">
        <v>59</v>
      </c>
      <c r="C26" s="20" t="s">
        <v>15</v>
      </c>
      <c r="D26" s="21" t="s">
        <v>41</v>
      </c>
      <c r="E26" s="20" t="s">
        <v>60</v>
      </c>
      <c r="F26" s="22">
        <v>59.8</v>
      </c>
      <c r="G26" s="22">
        <f>F26*0.7</f>
        <v>41.85999999999999</v>
      </c>
      <c r="H26" s="22">
        <v>81.2</v>
      </c>
      <c r="I26" s="22">
        <f>H26*0.3</f>
        <v>24.36</v>
      </c>
      <c r="J26" s="22">
        <f>G26+I26</f>
        <v>66.22</v>
      </c>
      <c r="K26" s="33">
        <f>RANK(J26,$J$17:$J$28)</f>
        <v>10</v>
      </c>
      <c r="L26" s="35"/>
    </row>
    <row r="27" spans="1:12" ht="30" customHeight="1">
      <c r="A27" s="23">
        <v>14</v>
      </c>
      <c r="B27" s="20" t="s">
        <v>61</v>
      </c>
      <c r="C27" s="20" t="s">
        <v>15</v>
      </c>
      <c r="D27" s="21" t="s">
        <v>41</v>
      </c>
      <c r="E27" s="20" t="s">
        <v>62</v>
      </c>
      <c r="F27" s="22">
        <v>60.2</v>
      </c>
      <c r="G27" s="22">
        <f>F27*0.7</f>
        <v>42.14</v>
      </c>
      <c r="H27" s="22">
        <v>80</v>
      </c>
      <c r="I27" s="22">
        <f>H27*0.3</f>
        <v>24</v>
      </c>
      <c r="J27" s="22">
        <f>G27+I27</f>
        <v>66.14</v>
      </c>
      <c r="K27" s="33">
        <f>RANK(J27,$J$17:$J$28)</f>
        <v>11</v>
      </c>
      <c r="L27" s="35"/>
    </row>
    <row r="28" spans="1:12" ht="30" customHeight="1">
      <c r="A28" s="23">
        <v>23</v>
      </c>
      <c r="B28" s="20" t="s">
        <v>63</v>
      </c>
      <c r="C28" s="20" t="s">
        <v>15</v>
      </c>
      <c r="D28" s="21" t="s">
        <v>41</v>
      </c>
      <c r="E28" s="20" t="s">
        <v>64</v>
      </c>
      <c r="F28" s="22">
        <v>58.6</v>
      </c>
      <c r="G28" s="22">
        <f>F28*0.7</f>
        <v>41.019999999999996</v>
      </c>
      <c r="H28" s="22">
        <v>81</v>
      </c>
      <c r="I28" s="22">
        <f>H28*0.3</f>
        <v>24.3</v>
      </c>
      <c r="J28" s="22">
        <f>G28+I28</f>
        <v>65.32</v>
      </c>
      <c r="K28" s="33">
        <f>RANK(J28,$J$17:$J$28)</f>
        <v>12</v>
      </c>
      <c r="L28" s="35"/>
    </row>
    <row r="29" spans="1:12" ht="30" customHeight="1">
      <c r="A29" s="23">
        <v>1</v>
      </c>
      <c r="B29" s="20" t="s">
        <v>65</v>
      </c>
      <c r="C29" s="20" t="s">
        <v>15</v>
      </c>
      <c r="D29" s="21" t="s">
        <v>66</v>
      </c>
      <c r="E29" s="20" t="s">
        <v>67</v>
      </c>
      <c r="F29" s="22">
        <v>69.5</v>
      </c>
      <c r="G29" s="22">
        <f>F29*0.7</f>
        <v>48.65</v>
      </c>
      <c r="H29" s="22">
        <v>83.88</v>
      </c>
      <c r="I29" s="22">
        <f>H29*0.3</f>
        <v>25.163999999999998</v>
      </c>
      <c r="J29" s="22">
        <f>G29+I29</f>
        <v>73.814</v>
      </c>
      <c r="K29" s="33">
        <f aca="true" t="shared" si="0" ref="K29:K34">RANK(J29,$J$29:$J$34)</f>
        <v>1</v>
      </c>
      <c r="L29" s="35"/>
    </row>
    <row r="30" spans="1:12" ht="30" customHeight="1">
      <c r="A30" s="23">
        <v>4</v>
      </c>
      <c r="B30" s="20" t="s">
        <v>68</v>
      </c>
      <c r="C30" s="20" t="s">
        <v>15</v>
      </c>
      <c r="D30" s="21" t="s">
        <v>66</v>
      </c>
      <c r="E30" s="20" t="s">
        <v>69</v>
      </c>
      <c r="F30" s="22">
        <v>67.2</v>
      </c>
      <c r="G30" s="22">
        <f>F30*0.7</f>
        <v>47.04</v>
      </c>
      <c r="H30" s="22">
        <v>86.28</v>
      </c>
      <c r="I30" s="22">
        <f>H30*0.3</f>
        <v>25.884</v>
      </c>
      <c r="J30" s="22">
        <f>G30+I30</f>
        <v>72.924</v>
      </c>
      <c r="K30" s="33">
        <f t="shared" si="0"/>
        <v>2</v>
      </c>
      <c r="L30" s="35"/>
    </row>
    <row r="31" spans="1:12" ht="30" customHeight="1">
      <c r="A31" s="23">
        <v>3</v>
      </c>
      <c r="B31" s="20" t="s">
        <v>70</v>
      </c>
      <c r="C31" s="20" t="s">
        <v>15</v>
      </c>
      <c r="D31" s="21" t="s">
        <v>66</v>
      </c>
      <c r="E31" s="20" t="s">
        <v>71</v>
      </c>
      <c r="F31" s="22">
        <v>64.6</v>
      </c>
      <c r="G31" s="22">
        <f>F31*0.7</f>
        <v>45.21999999999999</v>
      </c>
      <c r="H31" s="22">
        <v>75.62</v>
      </c>
      <c r="I31" s="22">
        <f>H31*0.3</f>
        <v>22.686</v>
      </c>
      <c r="J31" s="22">
        <f>G31+I31</f>
        <v>67.90599999999999</v>
      </c>
      <c r="K31" s="33">
        <f t="shared" si="0"/>
        <v>3</v>
      </c>
      <c r="L31" s="35"/>
    </row>
    <row r="32" spans="1:12" ht="30" customHeight="1">
      <c r="A32" s="23">
        <v>5</v>
      </c>
      <c r="B32" s="20" t="s">
        <v>72</v>
      </c>
      <c r="C32" s="20" t="s">
        <v>15</v>
      </c>
      <c r="D32" s="21" t="s">
        <v>66</v>
      </c>
      <c r="E32" s="20" t="s">
        <v>73</v>
      </c>
      <c r="F32" s="22">
        <v>62.400000000000006</v>
      </c>
      <c r="G32" s="22">
        <f>F32*0.7</f>
        <v>43.68</v>
      </c>
      <c r="H32" s="22">
        <v>77.52</v>
      </c>
      <c r="I32" s="22">
        <f>H32*0.3</f>
        <v>23.255999999999997</v>
      </c>
      <c r="J32" s="22">
        <f>G32+I32</f>
        <v>66.93599999999999</v>
      </c>
      <c r="K32" s="33">
        <f t="shared" si="0"/>
        <v>4</v>
      </c>
      <c r="L32" s="35"/>
    </row>
    <row r="33" spans="1:12" ht="30" customHeight="1">
      <c r="A33" s="23">
        <v>6</v>
      </c>
      <c r="B33" s="20" t="s">
        <v>74</v>
      </c>
      <c r="C33" s="20" t="s">
        <v>15</v>
      </c>
      <c r="D33" s="21" t="s">
        <v>66</v>
      </c>
      <c r="E33" s="20" t="s">
        <v>75</v>
      </c>
      <c r="F33" s="22">
        <v>58.099999999999994</v>
      </c>
      <c r="G33" s="22">
        <f>F33*0.7</f>
        <v>40.669999999999995</v>
      </c>
      <c r="H33" s="22">
        <v>83.2</v>
      </c>
      <c r="I33" s="22">
        <f>H33*0.3</f>
        <v>24.96</v>
      </c>
      <c r="J33" s="22">
        <f>G33+I33</f>
        <v>65.63</v>
      </c>
      <c r="K33" s="33">
        <f t="shared" si="0"/>
        <v>5</v>
      </c>
      <c r="L33" s="35"/>
    </row>
    <row r="34" spans="1:12" ht="30" customHeight="1">
      <c r="A34" s="23">
        <v>2</v>
      </c>
      <c r="B34" s="20" t="s">
        <v>76</v>
      </c>
      <c r="C34" s="20" t="s">
        <v>15</v>
      </c>
      <c r="D34" s="21" t="s">
        <v>66</v>
      </c>
      <c r="E34" s="20" t="s">
        <v>77</v>
      </c>
      <c r="F34" s="22">
        <v>57.2</v>
      </c>
      <c r="G34" s="22">
        <f>F34*0.7</f>
        <v>40.04</v>
      </c>
      <c r="H34" s="22">
        <v>81.58</v>
      </c>
      <c r="I34" s="22">
        <f>H34*0.3</f>
        <v>24.474</v>
      </c>
      <c r="J34" s="22">
        <f>G34+I34</f>
        <v>64.514</v>
      </c>
      <c r="K34" s="33">
        <f t="shared" si="0"/>
        <v>6</v>
      </c>
      <c r="L34" s="35"/>
    </row>
    <row r="35" spans="1:12" ht="30" customHeight="1">
      <c r="A35" s="24">
        <v>9</v>
      </c>
      <c r="B35" s="20" t="s">
        <v>78</v>
      </c>
      <c r="C35" s="20" t="s">
        <v>79</v>
      </c>
      <c r="D35" s="21" t="s">
        <v>80</v>
      </c>
      <c r="E35" s="20" t="s">
        <v>81</v>
      </c>
      <c r="F35" s="22">
        <v>72.5</v>
      </c>
      <c r="G35" s="22">
        <f>F35*0.7</f>
        <v>50.75</v>
      </c>
      <c r="H35" s="22">
        <v>80.16</v>
      </c>
      <c r="I35" s="22">
        <f>H35*0.3</f>
        <v>24.048</v>
      </c>
      <c r="J35" s="22">
        <f>G35+I35</f>
        <v>74.798</v>
      </c>
      <c r="K35" s="33">
        <f>RANK(J35,$J$35:$J$38)</f>
        <v>1</v>
      </c>
      <c r="L35" s="35"/>
    </row>
    <row r="36" spans="1:12" ht="30" customHeight="1">
      <c r="A36" s="24">
        <v>7</v>
      </c>
      <c r="B36" s="20" t="s">
        <v>82</v>
      </c>
      <c r="C36" s="20" t="s">
        <v>79</v>
      </c>
      <c r="D36" s="21" t="s">
        <v>80</v>
      </c>
      <c r="E36" s="20" t="s">
        <v>83</v>
      </c>
      <c r="F36" s="22">
        <v>68.3</v>
      </c>
      <c r="G36" s="22">
        <f>F36*0.7</f>
        <v>47.809999999999995</v>
      </c>
      <c r="H36" s="22">
        <v>74.62</v>
      </c>
      <c r="I36" s="22">
        <f>H36*0.3</f>
        <v>22.386</v>
      </c>
      <c r="J36" s="22">
        <f>G36+I36</f>
        <v>70.196</v>
      </c>
      <c r="K36" s="33">
        <f>RANK(J36,$J$35:$J$38)</f>
        <v>2</v>
      </c>
      <c r="L36" s="35"/>
    </row>
    <row r="37" spans="1:12" ht="30" customHeight="1">
      <c r="A37" s="24">
        <v>6</v>
      </c>
      <c r="B37" s="20" t="s">
        <v>84</v>
      </c>
      <c r="C37" s="20" t="s">
        <v>79</v>
      </c>
      <c r="D37" s="21" t="s">
        <v>80</v>
      </c>
      <c r="E37" s="20" t="s">
        <v>85</v>
      </c>
      <c r="F37" s="22">
        <v>66.6</v>
      </c>
      <c r="G37" s="22">
        <f>F37*0.7</f>
        <v>46.61999999999999</v>
      </c>
      <c r="H37" s="22">
        <v>75.91</v>
      </c>
      <c r="I37" s="22">
        <f>H37*0.3</f>
        <v>22.773</v>
      </c>
      <c r="J37" s="22">
        <f>G37+I37</f>
        <v>69.39299999999999</v>
      </c>
      <c r="K37" s="33">
        <f>RANK(J37,$J$35:$J$38)</f>
        <v>3</v>
      </c>
      <c r="L37" s="35"/>
    </row>
    <row r="38" spans="1:12" ht="30" customHeight="1">
      <c r="A38" s="24">
        <v>10</v>
      </c>
      <c r="B38" s="20" t="s">
        <v>86</v>
      </c>
      <c r="C38" s="20" t="s">
        <v>79</v>
      </c>
      <c r="D38" s="21" t="s">
        <v>80</v>
      </c>
      <c r="E38" s="20" t="s">
        <v>87</v>
      </c>
      <c r="F38" s="22">
        <v>66.1</v>
      </c>
      <c r="G38" s="22">
        <f>F38*0.7</f>
        <v>46.269999999999996</v>
      </c>
      <c r="H38" s="22">
        <v>76.76</v>
      </c>
      <c r="I38" s="22">
        <f>H38*0.3</f>
        <v>23.028000000000002</v>
      </c>
      <c r="J38" s="22">
        <f>G38+I38</f>
        <v>69.298</v>
      </c>
      <c r="K38" s="33">
        <f>RANK(J38,$J$35:$J$38)</f>
        <v>4</v>
      </c>
      <c r="L38" s="35"/>
    </row>
    <row r="39" spans="1:12" ht="30" customHeight="1">
      <c r="A39" s="24">
        <v>1</v>
      </c>
      <c r="B39" s="20" t="s">
        <v>88</v>
      </c>
      <c r="C39" s="25" t="s">
        <v>89</v>
      </c>
      <c r="D39" s="21" t="s">
        <v>90</v>
      </c>
      <c r="E39" s="20" t="s">
        <v>91</v>
      </c>
      <c r="F39" s="22">
        <v>76.4</v>
      </c>
      <c r="G39" s="22">
        <f>F39*0.7</f>
        <v>53.480000000000004</v>
      </c>
      <c r="H39" s="22">
        <v>76.96</v>
      </c>
      <c r="I39" s="22">
        <f>H39*0.3</f>
        <v>23.087999999999997</v>
      </c>
      <c r="J39" s="22">
        <f>G39+I39</f>
        <v>76.568</v>
      </c>
      <c r="K39" s="33">
        <f>RANK(J39,$J$39:$J$44)</f>
        <v>1</v>
      </c>
      <c r="L39" s="35"/>
    </row>
    <row r="40" spans="1:12" ht="30" customHeight="1">
      <c r="A40" s="24">
        <v>2</v>
      </c>
      <c r="B40" s="20" t="s">
        <v>92</v>
      </c>
      <c r="C40" s="25" t="s">
        <v>89</v>
      </c>
      <c r="D40" s="21" t="s">
        <v>90</v>
      </c>
      <c r="E40" s="20" t="s">
        <v>93</v>
      </c>
      <c r="F40" s="22">
        <v>74.2</v>
      </c>
      <c r="G40" s="22">
        <f>F40*0.7</f>
        <v>51.94</v>
      </c>
      <c r="H40" s="22">
        <v>79.64</v>
      </c>
      <c r="I40" s="22">
        <f>H40*0.3</f>
        <v>23.892</v>
      </c>
      <c r="J40" s="22">
        <f>G40+I40</f>
        <v>75.832</v>
      </c>
      <c r="K40" s="33">
        <f>RANK(J40,$J$39:$J$44)</f>
        <v>2</v>
      </c>
      <c r="L40" s="35"/>
    </row>
    <row r="41" spans="1:12" ht="30" customHeight="1">
      <c r="A41" s="24">
        <v>5</v>
      </c>
      <c r="B41" s="20" t="s">
        <v>94</v>
      </c>
      <c r="C41" s="25" t="s">
        <v>89</v>
      </c>
      <c r="D41" s="21" t="s">
        <v>90</v>
      </c>
      <c r="E41" s="20" t="s">
        <v>95</v>
      </c>
      <c r="F41" s="22">
        <v>73.9</v>
      </c>
      <c r="G41" s="22">
        <f>F41*0.7</f>
        <v>51.730000000000004</v>
      </c>
      <c r="H41" s="22">
        <v>80.12</v>
      </c>
      <c r="I41" s="22">
        <f>H41*0.3</f>
        <v>24.036</v>
      </c>
      <c r="J41" s="22">
        <f>G41+I41</f>
        <v>75.766</v>
      </c>
      <c r="K41" s="33">
        <f>RANK(J41,$J$39:$J$44)</f>
        <v>3</v>
      </c>
      <c r="L41" s="35"/>
    </row>
    <row r="42" spans="1:12" ht="30" customHeight="1">
      <c r="A42" s="24">
        <v>3</v>
      </c>
      <c r="B42" s="20" t="s">
        <v>96</v>
      </c>
      <c r="C42" s="25" t="s">
        <v>89</v>
      </c>
      <c r="D42" s="21" t="s">
        <v>90</v>
      </c>
      <c r="E42" s="20" t="s">
        <v>97</v>
      </c>
      <c r="F42" s="22">
        <v>70</v>
      </c>
      <c r="G42" s="22">
        <f>F42*0.7</f>
        <v>49</v>
      </c>
      <c r="H42" s="22">
        <v>83.17</v>
      </c>
      <c r="I42" s="22">
        <f>H42*0.3</f>
        <v>24.951</v>
      </c>
      <c r="J42" s="22">
        <f>G42+I42</f>
        <v>73.951</v>
      </c>
      <c r="K42" s="33">
        <f>RANK(J42,$J$39:$J$44)</f>
        <v>4</v>
      </c>
      <c r="L42" s="35"/>
    </row>
    <row r="43" spans="1:12" ht="30" customHeight="1">
      <c r="A43" s="24">
        <v>11</v>
      </c>
      <c r="B43" s="20" t="s">
        <v>98</v>
      </c>
      <c r="C43" s="25" t="s">
        <v>89</v>
      </c>
      <c r="D43" s="21" t="s">
        <v>90</v>
      </c>
      <c r="E43" s="20" t="s">
        <v>99</v>
      </c>
      <c r="F43" s="22">
        <v>68.6</v>
      </c>
      <c r="G43" s="22">
        <f>F43*0.7</f>
        <v>48.019999999999996</v>
      </c>
      <c r="H43" s="22">
        <v>84.47</v>
      </c>
      <c r="I43" s="22">
        <f>H43*0.3</f>
        <v>25.340999999999998</v>
      </c>
      <c r="J43" s="22">
        <f>G43+I43</f>
        <v>73.36099999999999</v>
      </c>
      <c r="K43" s="33">
        <f>RANK(J43,$J$39:$J$44)</f>
        <v>5</v>
      </c>
      <c r="L43" s="35"/>
    </row>
    <row r="44" spans="1:12" ht="30" customHeight="1">
      <c r="A44" s="24">
        <v>8</v>
      </c>
      <c r="B44" s="20" t="s">
        <v>100</v>
      </c>
      <c r="C44" s="25" t="s">
        <v>89</v>
      </c>
      <c r="D44" s="21" t="s">
        <v>90</v>
      </c>
      <c r="E44" s="20" t="s">
        <v>101</v>
      </c>
      <c r="F44" s="22">
        <v>69.19999999999999</v>
      </c>
      <c r="G44" s="22">
        <f>F44*0.7</f>
        <v>48.43999999999999</v>
      </c>
      <c r="H44" s="22">
        <v>74.81</v>
      </c>
      <c r="I44" s="22">
        <f>H44*0.3</f>
        <v>22.443</v>
      </c>
      <c r="J44" s="22">
        <f>G44+I44</f>
        <v>70.883</v>
      </c>
      <c r="K44" s="33">
        <f>RANK(J44,$J$39:$J$44)</f>
        <v>6</v>
      </c>
      <c r="L44" s="35"/>
    </row>
    <row r="45" spans="1:12" ht="30" customHeight="1">
      <c r="A45" s="24">
        <v>12</v>
      </c>
      <c r="B45" s="20" t="s">
        <v>102</v>
      </c>
      <c r="C45" s="25" t="s">
        <v>103</v>
      </c>
      <c r="D45" s="21" t="s">
        <v>90</v>
      </c>
      <c r="E45" s="20" t="s">
        <v>104</v>
      </c>
      <c r="F45" s="22">
        <v>71.80000000000001</v>
      </c>
      <c r="G45" s="22">
        <f>F45*0.7</f>
        <v>50.260000000000005</v>
      </c>
      <c r="H45" s="22">
        <v>85.09</v>
      </c>
      <c r="I45" s="22">
        <f>H45*0.3</f>
        <v>25.527</v>
      </c>
      <c r="J45" s="22">
        <f>G45+I45</f>
        <v>75.787</v>
      </c>
      <c r="K45" s="33">
        <v>1</v>
      </c>
      <c r="L45" s="35"/>
    </row>
    <row r="46" spans="1:12" ht="30" customHeight="1">
      <c r="A46" s="24">
        <v>4</v>
      </c>
      <c r="B46" s="20" t="s">
        <v>105</v>
      </c>
      <c r="C46" s="25" t="s">
        <v>103</v>
      </c>
      <c r="D46" s="21" t="s">
        <v>90</v>
      </c>
      <c r="E46" s="20" t="s">
        <v>106</v>
      </c>
      <c r="F46" s="22">
        <v>71.2</v>
      </c>
      <c r="G46" s="22">
        <f>F46*0.7</f>
        <v>49.839999999999996</v>
      </c>
      <c r="H46" s="22">
        <v>79.51</v>
      </c>
      <c r="I46" s="22">
        <f>H46*0.3</f>
        <v>23.853</v>
      </c>
      <c r="J46" s="22">
        <f>G46+I46</f>
        <v>73.693</v>
      </c>
      <c r="K46" s="33">
        <v>2</v>
      </c>
      <c r="L46" s="35"/>
    </row>
    <row r="47" spans="1:12" ht="14.25">
      <c r="A47" s="26"/>
      <c r="B47" s="27"/>
      <c r="C47" s="27"/>
      <c r="D47" s="27"/>
      <c r="E47" s="27"/>
      <c r="F47" s="28"/>
      <c r="G47" s="28"/>
      <c r="H47" s="29"/>
      <c r="I47" s="28"/>
      <c r="J47" s="29"/>
      <c r="K47" s="36"/>
      <c r="L47" s="37"/>
    </row>
    <row r="48" spans="1:12" ht="14.25">
      <c r="A48" s="26"/>
      <c r="B48" s="27"/>
      <c r="C48" s="27"/>
      <c r="D48" s="27"/>
      <c r="E48" s="27"/>
      <c r="F48" s="28"/>
      <c r="G48" s="28"/>
      <c r="H48" s="29"/>
      <c r="I48" s="28"/>
      <c r="J48" s="29"/>
      <c r="K48" s="36"/>
      <c r="L48" s="37"/>
    </row>
    <row r="49" spans="1:12" ht="14.25">
      <c r="A49" s="26"/>
      <c r="B49" s="27"/>
      <c r="C49" s="27"/>
      <c r="D49" s="27"/>
      <c r="E49" s="27"/>
      <c r="F49" s="28"/>
      <c r="G49" s="28"/>
      <c r="H49" s="29"/>
      <c r="I49" s="28"/>
      <c r="J49" s="29"/>
      <c r="K49" s="36"/>
      <c r="L49" s="37"/>
    </row>
    <row r="50" spans="1:12" ht="14.25">
      <c r="A50" s="26"/>
      <c r="B50" s="27"/>
      <c r="C50" s="27"/>
      <c r="D50" s="27"/>
      <c r="E50" s="27"/>
      <c r="F50" s="28"/>
      <c r="G50" s="28"/>
      <c r="H50" s="29"/>
      <c r="I50" s="28"/>
      <c r="J50" s="29"/>
      <c r="K50" s="36"/>
      <c r="L50" s="37"/>
    </row>
    <row r="51" spans="1:12" ht="14.25">
      <c r="A51" s="26"/>
      <c r="B51" s="27"/>
      <c r="C51" s="27"/>
      <c r="D51" s="27"/>
      <c r="E51" s="27"/>
      <c r="F51" s="28"/>
      <c r="G51" s="28"/>
      <c r="H51" s="29"/>
      <c r="I51" s="28"/>
      <c r="J51" s="29"/>
      <c r="K51" s="36"/>
      <c r="L51" s="37"/>
    </row>
    <row r="52" spans="1:12" ht="14.25">
      <c r="A52" s="26"/>
      <c r="B52" s="27"/>
      <c r="C52" s="27"/>
      <c r="D52" s="27"/>
      <c r="E52" s="27"/>
      <c r="F52" s="28"/>
      <c r="G52" s="28"/>
      <c r="H52" s="29"/>
      <c r="I52" s="28"/>
      <c r="J52" s="29"/>
      <c r="K52" s="36"/>
      <c r="L52" s="37"/>
    </row>
  </sheetData>
  <sheetProtection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2023-05-21T13:54:50Z</cp:lastPrinted>
  <dcterms:created xsi:type="dcterms:W3CDTF">2017-08-21T01:05:35Z</dcterms:created>
  <dcterms:modified xsi:type="dcterms:W3CDTF">2024-05-26T08:55:16Z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0E85A0150AEB482A8A3D2212AD5E4359_12</vt:lpwstr>
  </property>
  <property fmtid="{D5CDD505-2E9C-101B-9397-08002B2CF9AE}" pid="4" name="KSOProductBuildV">
    <vt:lpwstr>2052-12.1.0.16929</vt:lpwstr>
  </property>
</Properties>
</file>