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报教育局" sheetId="1" r:id="rId1"/>
    <sheet name="Sheet2" sheetId="2" state="hidden" r:id="rId2"/>
  </sheets>
  <definedNames>
    <definedName name="_xlnm._FilterDatabase" localSheetId="0" hidden="1">报教育局!$A$2:$G$74</definedName>
    <definedName name="_xlnm._FilterDatabase" localSheetId="1" hidden="1">Sheet2!$A$2:$AM$89</definedName>
    <definedName name="_xlnm.Print_Titles" localSheetId="0">报教育局!$1:$2</definedName>
  </definedNames>
  <calcPr calcId="144525"/>
</workbook>
</file>

<file path=xl/sharedStrings.xml><?xml version="1.0" encoding="utf-8"?>
<sst xmlns="http://schemas.openxmlformats.org/spreadsheetml/2006/main" count="1610" uniqueCount="212">
  <si>
    <t>2024年山东省北镇中学公开引进优秀毕业生面试成绩及进入考察体检范围人员名单</t>
  </si>
  <si>
    <t>面试序号</t>
  </si>
  <si>
    <t>主管（代管）单位</t>
  </si>
  <si>
    <t>用人单位</t>
  </si>
  <si>
    <t>岗位名称</t>
  </si>
  <si>
    <t>姓名</t>
  </si>
  <si>
    <t>面试成绩</t>
  </si>
  <si>
    <t>是否进入体检考察范围</t>
  </si>
  <si>
    <t>语文01号</t>
  </si>
  <si>
    <t>滨州市教育局</t>
  </si>
  <si>
    <t>山东省北镇中学</t>
  </si>
  <si>
    <t>中学语文教师</t>
  </si>
  <si>
    <t>王佳懿</t>
  </si>
  <si>
    <t>是</t>
  </si>
  <si>
    <t>语文02号</t>
  </si>
  <si>
    <t>李艳玲</t>
  </si>
  <si>
    <t>否</t>
  </si>
  <si>
    <t>语文03号</t>
  </si>
  <si>
    <t>盛哲</t>
  </si>
  <si>
    <t>语文04号</t>
  </si>
  <si>
    <t>吕润泽</t>
  </si>
  <si>
    <t>语文05号</t>
  </si>
  <si>
    <t>王玉倩</t>
  </si>
  <si>
    <t>语文06号</t>
  </si>
  <si>
    <t>马乐瑶</t>
  </si>
  <si>
    <t>语文07号</t>
  </si>
  <si>
    <t>李娟</t>
  </si>
  <si>
    <t>语文08号</t>
  </si>
  <si>
    <t>邓晨阳</t>
  </si>
  <si>
    <t>数学01号</t>
  </si>
  <si>
    <t>中学数学教师</t>
  </si>
  <si>
    <t>赵双</t>
  </si>
  <si>
    <t>数学02号</t>
  </si>
  <si>
    <t>李金鑫</t>
  </si>
  <si>
    <t>数学03号</t>
  </si>
  <si>
    <t>史雅馨</t>
  </si>
  <si>
    <t>数学04号</t>
  </si>
  <si>
    <t>宫秀慧</t>
  </si>
  <si>
    <t>数学05号</t>
  </si>
  <si>
    <t>李敏敏</t>
  </si>
  <si>
    <t>数学06号</t>
  </si>
  <si>
    <t>曾祥棣</t>
  </si>
  <si>
    <t>数学07号</t>
  </si>
  <si>
    <t>田云凤</t>
  </si>
  <si>
    <t>数学08号</t>
  </si>
  <si>
    <t>孙雪葳</t>
  </si>
  <si>
    <t>数学09号</t>
  </si>
  <si>
    <t>王逸飞</t>
  </si>
  <si>
    <t>数学10号</t>
  </si>
  <si>
    <t>索孟鸽</t>
  </si>
  <si>
    <t>数学11号</t>
  </si>
  <si>
    <t>张春梅</t>
  </si>
  <si>
    <t>数学12号</t>
  </si>
  <si>
    <t>董倩</t>
  </si>
  <si>
    <t>数学13号</t>
  </si>
  <si>
    <t>杨晓琴</t>
  </si>
  <si>
    <t>英语01号</t>
  </si>
  <si>
    <t>中学英语教师</t>
  </si>
  <si>
    <t>张含笑</t>
  </si>
  <si>
    <t>英语02号</t>
  </si>
  <si>
    <t>张倩</t>
  </si>
  <si>
    <t>英语03号</t>
  </si>
  <si>
    <t>姚雪琴</t>
  </si>
  <si>
    <t>英语04号</t>
  </si>
  <si>
    <t>张悦</t>
  </si>
  <si>
    <t>英语05号</t>
  </si>
  <si>
    <t>韩雪</t>
  </si>
  <si>
    <t>英语06号</t>
  </si>
  <si>
    <t>任茹雪</t>
  </si>
  <si>
    <t>英语07号</t>
  </si>
  <si>
    <t>许卓然</t>
  </si>
  <si>
    <t>英语08号</t>
  </si>
  <si>
    <t>刘惠清</t>
  </si>
  <si>
    <t>英语09号</t>
  </si>
  <si>
    <t>赵越华</t>
  </si>
  <si>
    <t>英语10号</t>
  </si>
  <si>
    <t>侯杰</t>
  </si>
  <si>
    <t>英语11号</t>
  </si>
  <si>
    <t>王佳佳</t>
  </si>
  <si>
    <t>英语12号</t>
  </si>
  <si>
    <t>耿智芳</t>
  </si>
  <si>
    <t>英语13号</t>
  </si>
  <si>
    <t>徐春晓</t>
  </si>
  <si>
    <t>英语14号</t>
  </si>
  <si>
    <t>张世杰</t>
  </si>
  <si>
    <t>英语15号</t>
  </si>
  <si>
    <t>张男纪元</t>
  </si>
  <si>
    <t>物理01号</t>
  </si>
  <si>
    <t xml:space="preserve">中学物理教师 </t>
  </si>
  <si>
    <t>高亚迪</t>
  </si>
  <si>
    <t>物理02号</t>
  </si>
  <si>
    <t>王江涛</t>
  </si>
  <si>
    <t>物理03号</t>
  </si>
  <si>
    <t>王杰</t>
  </si>
  <si>
    <t>物理04号</t>
  </si>
  <si>
    <t>顾淼淼</t>
  </si>
  <si>
    <t>物理05号</t>
  </si>
  <si>
    <t>李佳伦</t>
  </si>
  <si>
    <t>物理06号</t>
  </si>
  <si>
    <t>梁起美</t>
  </si>
  <si>
    <t>物理07号</t>
  </si>
  <si>
    <t>姚恩娜</t>
  </si>
  <si>
    <t>物理08号</t>
  </si>
  <si>
    <t>徐轶豪</t>
  </si>
  <si>
    <t>物理09号</t>
  </si>
  <si>
    <t>苑晓阳</t>
  </si>
  <si>
    <t>物理10号</t>
  </si>
  <si>
    <t>岳智远</t>
  </si>
  <si>
    <t>化学01号</t>
  </si>
  <si>
    <t>中学化学教师</t>
  </si>
  <si>
    <t>魏新如</t>
  </si>
  <si>
    <t>化学02号</t>
  </si>
  <si>
    <t>时新新</t>
  </si>
  <si>
    <t>化学03号</t>
  </si>
  <si>
    <t>从二丽</t>
  </si>
  <si>
    <t>化学04号</t>
  </si>
  <si>
    <t>刘一凡</t>
  </si>
  <si>
    <t>化学05号</t>
  </si>
  <si>
    <t>郭情情</t>
  </si>
  <si>
    <t>政治01号</t>
  </si>
  <si>
    <t>中学政治教师</t>
  </si>
  <si>
    <t>侯凯悦</t>
  </si>
  <si>
    <t>政治02号</t>
  </si>
  <si>
    <t>高迪迪</t>
  </si>
  <si>
    <t>政治03号</t>
  </si>
  <si>
    <t>李瑞晨</t>
  </si>
  <si>
    <t>政治04号</t>
  </si>
  <si>
    <t>马忠慧</t>
  </si>
  <si>
    <t>地理01号</t>
  </si>
  <si>
    <t>中学地理教师</t>
  </si>
  <si>
    <t>孙倩</t>
  </si>
  <si>
    <t>地理02号</t>
  </si>
  <si>
    <t>赵君</t>
  </si>
  <si>
    <t>地理03号</t>
  </si>
  <si>
    <t>孙芮</t>
  </si>
  <si>
    <t>地理04号</t>
  </si>
  <si>
    <t>王凯旋</t>
  </si>
  <si>
    <t>地理05号</t>
  </si>
  <si>
    <t>刘佳佳</t>
  </si>
  <si>
    <t>地理06号</t>
  </si>
  <si>
    <t>孙泽轮</t>
  </si>
  <si>
    <t>地理07号</t>
  </si>
  <si>
    <t>张佳文</t>
  </si>
  <si>
    <t>地理08号</t>
  </si>
  <si>
    <t>曹萌瑤</t>
  </si>
  <si>
    <t>心理01号</t>
  </si>
  <si>
    <t>中学心理教师</t>
  </si>
  <si>
    <t>刘洋</t>
  </si>
  <si>
    <t>心理02号</t>
  </si>
  <si>
    <t>张晓梅</t>
  </si>
  <si>
    <t>心理03号</t>
  </si>
  <si>
    <t>孙颖</t>
  </si>
  <si>
    <t>心理04号</t>
  </si>
  <si>
    <t>刘菲</t>
  </si>
  <si>
    <t>信息01号</t>
  </si>
  <si>
    <t>中学信息教师</t>
  </si>
  <si>
    <t>单士笑</t>
  </si>
  <si>
    <t>信息02号</t>
  </si>
  <si>
    <t>吴昊阳</t>
  </si>
  <si>
    <t>信息03号</t>
  </si>
  <si>
    <t>张苑媛</t>
  </si>
  <si>
    <t>信息04号</t>
  </si>
  <si>
    <t>徐莹</t>
  </si>
  <si>
    <t>信息05号</t>
  </si>
  <si>
    <t>杨雪凤</t>
  </si>
  <si>
    <t>地理教师</t>
  </si>
  <si>
    <t>01</t>
  </si>
  <si>
    <t>语文</t>
  </si>
  <si>
    <t>02</t>
  </si>
  <si>
    <t>数学</t>
  </si>
  <si>
    <t>03</t>
  </si>
  <si>
    <t>英语</t>
  </si>
  <si>
    <t>04</t>
  </si>
  <si>
    <t>物理</t>
  </si>
  <si>
    <t>05</t>
  </si>
  <si>
    <t>化学</t>
  </si>
  <si>
    <t>06</t>
  </si>
  <si>
    <t>政治</t>
  </si>
  <si>
    <t>07</t>
  </si>
  <si>
    <t>地理</t>
  </si>
  <si>
    <t>08</t>
  </si>
  <si>
    <t>心理</t>
  </si>
  <si>
    <t>刘洁</t>
  </si>
  <si>
    <t>化学教师</t>
  </si>
  <si>
    <t>信息</t>
  </si>
  <si>
    <t>数学教师</t>
  </si>
  <si>
    <t>李彩云</t>
  </si>
  <si>
    <t>孙志然</t>
  </si>
  <si>
    <t>付建敏</t>
  </si>
  <si>
    <t>09</t>
  </si>
  <si>
    <t>10</t>
  </si>
  <si>
    <t>11</t>
  </si>
  <si>
    <t>12</t>
  </si>
  <si>
    <t>13</t>
  </si>
  <si>
    <t xml:space="preserve">物理教师 </t>
  </si>
  <si>
    <t>刘云霞</t>
  </si>
  <si>
    <t>王颖</t>
  </si>
  <si>
    <r>
      <rPr>
        <sz val="12"/>
        <rFont val="仿宋"/>
        <charset val="134"/>
      </rPr>
      <t>物理教师</t>
    </r>
    <r>
      <rPr>
        <sz val="12"/>
        <color theme="1"/>
        <rFont val="Calibri"/>
        <charset val="134"/>
      </rPr>
      <t xml:space="preserve"> </t>
    </r>
  </si>
  <si>
    <t>心理教师</t>
  </si>
  <si>
    <t>信息教师</t>
  </si>
  <si>
    <t>蒋浩</t>
  </si>
  <si>
    <t>英语教师</t>
  </si>
  <si>
    <t>李肖肖</t>
  </si>
  <si>
    <t>公宇</t>
  </si>
  <si>
    <t>姚蕾</t>
  </si>
  <si>
    <t>语文教师</t>
  </si>
  <si>
    <t>政治教师</t>
  </si>
  <si>
    <t>段新宇</t>
  </si>
  <si>
    <t>何文聪</t>
  </si>
  <si>
    <t>孙丰硕</t>
  </si>
  <si>
    <t>张丹丹</t>
  </si>
  <si>
    <t>张亚琪</t>
  </si>
</sst>
</file>

<file path=xl/styles.xml><?xml version="1.0" encoding="utf-8"?>
<styleSheet xmlns="http://schemas.openxmlformats.org/spreadsheetml/2006/main">
  <numFmts count="6">
    <numFmt numFmtId="43" formatCode="_ * #,##0.00_ ;_ * \-#,##0.00_ ;_ * &quot;-&quot;??_ ;_ @_ "/>
    <numFmt numFmtId="176" formatCode="0.00_ "/>
    <numFmt numFmtId="177" formatCode="0_ "/>
    <numFmt numFmtId="44" formatCode="_ &quot;￥&quot;* #,##0.00_ ;_ &quot;￥&quot;* \-#,##0.00_ ;_ &quot;￥&quot;* &quot;-&quot;??_ ;_ @_ "/>
    <numFmt numFmtId="42" formatCode="_ &quot;￥&quot;* #,##0_ ;_ &quot;￥&quot;* \-#,##0_ ;_ &quot;￥&quot;* &quot;-&quot;_ ;_ @_ "/>
    <numFmt numFmtId="41" formatCode="_ * #,##0_ ;_ * \-#,##0_ ;_ * &quot;-&quot;_ ;_ @_ "/>
  </numFmts>
  <fonts count="31">
    <font>
      <sz val="11"/>
      <color theme="1"/>
      <name val="宋体"/>
      <charset val="134"/>
      <scheme val="minor"/>
    </font>
    <font>
      <sz val="20"/>
      <name val="方正小标宋简体"/>
      <charset val="134"/>
    </font>
    <font>
      <sz val="11"/>
      <name val="方正小标宋简体"/>
      <charset val="134"/>
    </font>
    <font>
      <sz val="11"/>
      <name val="黑体"/>
      <charset val="134"/>
    </font>
    <font>
      <sz val="12"/>
      <name val="Times New Roman"/>
      <charset val="134"/>
    </font>
    <font>
      <sz val="11"/>
      <name val="宋体"/>
      <charset val="134"/>
    </font>
    <font>
      <sz val="12"/>
      <color theme="1"/>
      <name val="仿宋"/>
      <charset val="134"/>
    </font>
    <font>
      <sz val="12"/>
      <name val="仿宋"/>
      <charset val="134"/>
    </font>
    <font>
      <sz val="11"/>
      <name val="宋体"/>
      <charset val="134"/>
      <scheme val="minor"/>
    </font>
    <font>
      <sz val="12"/>
      <name val="宋体"/>
      <charset val="134"/>
    </font>
    <font>
      <u/>
      <sz val="11"/>
      <color rgb="FF0000FF"/>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b/>
      <sz val="18"/>
      <color theme="3"/>
      <name val="宋体"/>
      <charset val="134"/>
      <scheme val="minor"/>
    </font>
    <font>
      <sz val="11"/>
      <color theme="1"/>
      <name val="宋体"/>
      <charset val="134"/>
    </font>
    <font>
      <b/>
      <sz val="15"/>
      <color theme="3"/>
      <name val="宋体"/>
      <charset val="134"/>
      <scheme val="minor"/>
    </font>
    <font>
      <b/>
      <sz val="11"/>
      <color rgb="FFFFFFFF"/>
      <name val="宋体"/>
      <charset val="0"/>
      <scheme val="minor"/>
    </font>
    <font>
      <sz val="12"/>
      <color theme="1"/>
      <name val="Calibri"/>
      <charset val="134"/>
    </font>
  </fonts>
  <fills count="33">
    <fill>
      <patternFill patternType="none"/>
    </fill>
    <fill>
      <patternFill patternType="gray125"/>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1" borderId="0" applyNumberFormat="0" applyBorder="0" applyAlignment="0" applyProtection="0">
      <alignment vertical="center"/>
    </xf>
    <xf numFmtId="0" fontId="19"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13" borderId="0" applyNumberFormat="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5" applyNumberFormat="0" applyFill="0" applyAlignment="0" applyProtection="0">
      <alignment vertical="center"/>
    </xf>
    <xf numFmtId="0" fontId="15" fillId="0" borderId="5" applyNumberFormat="0" applyFill="0" applyAlignment="0" applyProtection="0">
      <alignment vertical="center"/>
    </xf>
    <xf numFmtId="0" fontId="11" fillId="24" borderId="0" applyNumberFormat="0" applyBorder="0" applyAlignment="0" applyProtection="0">
      <alignment vertical="center"/>
    </xf>
    <xf numFmtId="0" fontId="23" fillId="0" borderId="8" applyNumberFormat="0" applyFill="0" applyAlignment="0" applyProtection="0">
      <alignment vertical="center"/>
    </xf>
    <xf numFmtId="0" fontId="11" fillId="29" borderId="0" applyNumberFormat="0" applyBorder="0" applyAlignment="0" applyProtection="0">
      <alignment vertical="center"/>
    </xf>
    <xf numFmtId="0" fontId="20" fillId="20" borderId="7" applyNumberFormat="0" applyAlignment="0" applyProtection="0">
      <alignment vertical="center"/>
    </xf>
    <xf numFmtId="0" fontId="25" fillId="20" borderId="6" applyNumberFormat="0" applyAlignment="0" applyProtection="0">
      <alignment vertical="center"/>
    </xf>
    <xf numFmtId="0" fontId="29" fillId="32" borderId="9" applyNumberFormat="0" applyAlignment="0" applyProtection="0">
      <alignment vertical="center"/>
    </xf>
    <xf numFmtId="0" fontId="12" fillId="6" borderId="0" applyNumberFormat="0" applyBorder="0" applyAlignment="0" applyProtection="0">
      <alignment vertical="center"/>
    </xf>
    <xf numFmtId="0" fontId="11" fillId="12" borderId="0" applyNumberFormat="0" applyBorder="0" applyAlignment="0" applyProtection="0">
      <alignment vertical="center"/>
    </xf>
    <xf numFmtId="0" fontId="14" fillId="0" borderId="4" applyNumberFormat="0" applyFill="0" applyAlignment="0" applyProtection="0">
      <alignment vertical="center"/>
    </xf>
    <xf numFmtId="0" fontId="13" fillId="0" borderId="3" applyNumberFormat="0" applyFill="0" applyAlignment="0" applyProtection="0">
      <alignment vertical="center"/>
    </xf>
    <xf numFmtId="0" fontId="18" fillId="11" borderId="0" applyNumberFormat="0" applyBorder="0" applyAlignment="0" applyProtection="0">
      <alignment vertical="center"/>
    </xf>
    <xf numFmtId="0" fontId="24" fillId="27" borderId="0" applyNumberFormat="0" applyBorder="0" applyAlignment="0" applyProtection="0">
      <alignment vertical="center"/>
    </xf>
    <xf numFmtId="0" fontId="12" fillId="31" borderId="0" applyNumberFormat="0" applyBorder="0" applyAlignment="0" applyProtection="0">
      <alignment vertical="center"/>
    </xf>
    <xf numFmtId="0" fontId="11" fillId="19" borderId="0" applyNumberFormat="0" applyBorder="0" applyAlignment="0" applyProtection="0">
      <alignment vertical="center"/>
    </xf>
    <xf numFmtId="0" fontId="12" fillId="28"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12" fillId="23" borderId="0" applyNumberFormat="0" applyBorder="0" applyAlignment="0" applyProtection="0">
      <alignment vertical="center"/>
    </xf>
    <xf numFmtId="0" fontId="12" fillId="4" borderId="0" applyNumberFormat="0" applyBorder="0" applyAlignment="0" applyProtection="0">
      <alignment vertical="center"/>
    </xf>
    <xf numFmtId="0" fontId="11" fillId="26" borderId="0" applyNumberFormat="0" applyBorder="0" applyAlignment="0" applyProtection="0">
      <alignment vertical="center"/>
    </xf>
    <xf numFmtId="0" fontId="12" fillId="22"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11" fillId="25" borderId="0" applyNumberFormat="0" applyBorder="0" applyAlignment="0" applyProtection="0">
      <alignment vertical="center"/>
    </xf>
    <xf numFmtId="0" fontId="27" fillId="0" borderId="0">
      <alignment vertical="center"/>
    </xf>
  </cellStyleXfs>
  <cellXfs count="22">
    <xf numFmtId="0" fontId="0" fillId="0" borderId="0" xfId="0">
      <alignment vertical="center"/>
    </xf>
    <xf numFmtId="49" fontId="0" fillId="0" borderId="0" xfId="0" applyNumberFormat="1">
      <alignment vertical="center"/>
    </xf>
    <xf numFmtId="177" fontId="0" fillId="0" borderId="0" xfId="0" applyNumberForma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49" fontId="4" fillId="0" borderId="1"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49" fontId="5" fillId="0" borderId="1" xfId="10" applyNumberFormat="1" applyFont="1" applyBorder="1" applyAlignment="1">
      <alignment horizontal="center" vertical="center" wrapText="1"/>
    </xf>
    <xf numFmtId="0" fontId="6" fillId="0" borderId="1" xfId="0" applyFont="1" applyFill="1" applyBorder="1" applyAlignment="1">
      <alignment horizontal="center" vertical="center"/>
    </xf>
    <xf numFmtId="0" fontId="7" fillId="0" borderId="1" xfId="49" applyFont="1" applyFill="1" applyBorder="1" applyAlignment="1">
      <alignment horizontal="center" vertical="center"/>
    </xf>
    <xf numFmtId="0" fontId="7" fillId="0" borderId="1" xfId="49"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49" applyFont="1" applyFill="1" applyBorder="1" applyAlignment="1">
      <alignment horizontal="center" vertical="center"/>
    </xf>
    <xf numFmtId="0" fontId="7" fillId="0" borderId="0" xfId="49" applyFont="1" applyFill="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lignment vertical="center"/>
    </xf>
    <xf numFmtId="49" fontId="9"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4"/>
  <sheetViews>
    <sheetView tabSelected="1" topLeftCell="A29" workbookViewId="0">
      <selection activeCell="A70" sqref="$A70:$XFD74"/>
    </sheetView>
  </sheetViews>
  <sheetFormatPr defaultColWidth="9" defaultRowHeight="14.4" outlineLevelCol="6"/>
  <cols>
    <col min="1" max="1" width="13" style="18" customWidth="1"/>
    <col min="2" max="2" width="28.6296296296296" style="18" customWidth="1"/>
    <col min="3" max="3" width="24.3796296296296" style="18" customWidth="1"/>
    <col min="4" max="5" width="13.75" style="18" customWidth="1"/>
    <col min="6" max="6" width="10.6296296296296" style="19" customWidth="1"/>
    <col min="7" max="7" width="9.87962962962963" style="19" customWidth="1"/>
    <col min="8" max="16384" width="9" style="20"/>
  </cols>
  <sheetData>
    <row r="1" ht="56.25" customHeight="1" spans="1:7">
      <c r="A1" s="3" t="s">
        <v>0</v>
      </c>
      <c r="B1" s="3"/>
      <c r="C1" s="3"/>
      <c r="D1" s="3"/>
      <c r="E1" s="3"/>
      <c r="F1" s="4"/>
      <c r="G1" s="4"/>
    </row>
    <row r="2" s="17" customFormat="1" ht="43.2" spans="1:7">
      <c r="A2" s="5" t="s">
        <v>1</v>
      </c>
      <c r="B2" s="5" t="s">
        <v>2</v>
      </c>
      <c r="C2" s="5" t="s">
        <v>3</v>
      </c>
      <c r="D2" s="5" t="s">
        <v>4</v>
      </c>
      <c r="E2" s="5" t="s">
        <v>5</v>
      </c>
      <c r="F2" s="5" t="s">
        <v>6</v>
      </c>
      <c r="G2" s="5" t="s">
        <v>7</v>
      </c>
    </row>
    <row r="3" ht="39.95" customHeight="1" spans="1:7">
      <c r="A3" s="21" t="s">
        <v>8</v>
      </c>
      <c r="B3" s="7" t="s">
        <v>9</v>
      </c>
      <c r="C3" s="7" t="s">
        <v>10</v>
      </c>
      <c r="D3" s="8" t="s">
        <v>11</v>
      </c>
      <c r="E3" s="8" t="s">
        <v>12</v>
      </c>
      <c r="F3" s="9">
        <v>93.76</v>
      </c>
      <c r="G3" s="10" t="s">
        <v>13</v>
      </c>
    </row>
    <row r="4" ht="39.95" customHeight="1" spans="1:7">
      <c r="A4" s="21" t="s">
        <v>14</v>
      </c>
      <c r="B4" s="7" t="s">
        <v>9</v>
      </c>
      <c r="C4" s="7" t="s">
        <v>10</v>
      </c>
      <c r="D4" s="8" t="s">
        <v>11</v>
      </c>
      <c r="E4" s="8" t="s">
        <v>15</v>
      </c>
      <c r="F4" s="9">
        <v>86.2</v>
      </c>
      <c r="G4" s="10" t="s">
        <v>16</v>
      </c>
    </row>
    <row r="5" ht="39.95" customHeight="1" spans="1:7">
      <c r="A5" s="21" t="s">
        <v>17</v>
      </c>
      <c r="B5" s="7" t="s">
        <v>9</v>
      </c>
      <c r="C5" s="7" t="s">
        <v>10</v>
      </c>
      <c r="D5" s="8" t="s">
        <v>11</v>
      </c>
      <c r="E5" s="8" t="s">
        <v>18</v>
      </c>
      <c r="F5" s="9">
        <v>88</v>
      </c>
      <c r="G5" s="10" t="s">
        <v>13</v>
      </c>
    </row>
    <row r="6" ht="39.95" customHeight="1" spans="1:7">
      <c r="A6" s="21" t="s">
        <v>19</v>
      </c>
      <c r="B6" s="7" t="s">
        <v>9</v>
      </c>
      <c r="C6" s="7" t="s">
        <v>10</v>
      </c>
      <c r="D6" s="8" t="s">
        <v>11</v>
      </c>
      <c r="E6" s="8" t="s">
        <v>20</v>
      </c>
      <c r="F6" s="9">
        <v>90.44</v>
      </c>
      <c r="G6" s="10" t="s">
        <v>13</v>
      </c>
    </row>
    <row r="7" ht="39.95" customHeight="1" spans="1:7">
      <c r="A7" s="21" t="s">
        <v>21</v>
      </c>
      <c r="B7" s="7" t="s">
        <v>9</v>
      </c>
      <c r="C7" s="7" t="s">
        <v>10</v>
      </c>
      <c r="D7" s="8" t="s">
        <v>11</v>
      </c>
      <c r="E7" s="8" t="s">
        <v>22</v>
      </c>
      <c r="F7" s="9">
        <v>96.4</v>
      </c>
      <c r="G7" s="10" t="s">
        <v>13</v>
      </c>
    </row>
    <row r="8" ht="39.95" customHeight="1" spans="1:7">
      <c r="A8" s="21" t="s">
        <v>23</v>
      </c>
      <c r="B8" s="7" t="s">
        <v>9</v>
      </c>
      <c r="C8" s="7" t="s">
        <v>10</v>
      </c>
      <c r="D8" s="8" t="s">
        <v>11</v>
      </c>
      <c r="E8" s="8" t="s">
        <v>24</v>
      </c>
      <c r="F8" s="9">
        <v>87.96</v>
      </c>
      <c r="G8" s="10" t="s">
        <v>16</v>
      </c>
    </row>
    <row r="9" ht="39.95" customHeight="1" spans="1:7">
      <c r="A9" s="6" t="s">
        <v>25</v>
      </c>
      <c r="B9" s="7" t="s">
        <v>9</v>
      </c>
      <c r="C9" s="7" t="s">
        <v>10</v>
      </c>
      <c r="D9" s="8" t="s">
        <v>11</v>
      </c>
      <c r="E9" s="8" t="s">
        <v>26</v>
      </c>
      <c r="F9" s="9">
        <v>84.04</v>
      </c>
      <c r="G9" s="10" t="s">
        <v>16</v>
      </c>
    </row>
    <row r="10" ht="39.95" customHeight="1" spans="1:7">
      <c r="A10" s="21" t="s">
        <v>27</v>
      </c>
      <c r="B10" s="7" t="s">
        <v>9</v>
      </c>
      <c r="C10" s="7" t="s">
        <v>10</v>
      </c>
      <c r="D10" s="8" t="s">
        <v>11</v>
      </c>
      <c r="E10" s="8" t="s">
        <v>28</v>
      </c>
      <c r="F10" s="9">
        <v>93.56</v>
      </c>
      <c r="G10" s="10" t="s">
        <v>13</v>
      </c>
    </row>
    <row r="11" ht="39.95" customHeight="1" spans="1:7">
      <c r="A11" s="21" t="s">
        <v>29</v>
      </c>
      <c r="B11" s="7" t="s">
        <v>9</v>
      </c>
      <c r="C11" s="7" t="s">
        <v>10</v>
      </c>
      <c r="D11" s="8" t="s">
        <v>30</v>
      </c>
      <c r="E11" s="8" t="s">
        <v>31</v>
      </c>
      <c r="F11" s="9">
        <v>84.64</v>
      </c>
      <c r="G11" s="10" t="s">
        <v>16</v>
      </c>
    </row>
    <row r="12" ht="39.95" customHeight="1" spans="1:7">
      <c r="A12" s="6" t="s">
        <v>32</v>
      </c>
      <c r="B12" s="7" t="s">
        <v>9</v>
      </c>
      <c r="C12" s="7" t="s">
        <v>10</v>
      </c>
      <c r="D12" s="8" t="s">
        <v>30</v>
      </c>
      <c r="E12" s="8" t="s">
        <v>33</v>
      </c>
      <c r="F12" s="9">
        <v>88.36</v>
      </c>
      <c r="G12" s="10" t="s">
        <v>13</v>
      </c>
    </row>
    <row r="13" ht="39.95" customHeight="1" spans="1:7">
      <c r="A13" s="6" t="s">
        <v>34</v>
      </c>
      <c r="B13" s="7" t="s">
        <v>9</v>
      </c>
      <c r="C13" s="7" t="s">
        <v>10</v>
      </c>
      <c r="D13" s="8" t="s">
        <v>30</v>
      </c>
      <c r="E13" s="8" t="s">
        <v>35</v>
      </c>
      <c r="F13" s="9">
        <v>83.84</v>
      </c>
      <c r="G13" s="10" t="s">
        <v>16</v>
      </c>
    </row>
    <row r="14" ht="39.95" customHeight="1" spans="1:7">
      <c r="A14" s="6" t="s">
        <v>36</v>
      </c>
      <c r="B14" s="7" t="s">
        <v>9</v>
      </c>
      <c r="C14" s="7" t="s">
        <v>10</v>
      </c>
      <c r="D14" s="8" t="s">
        <v>30</v>
      </c>
      <c r="E14" s="8" t="s">
        <v>37</v>
      </c>
      <c r="F14" s="9">
        <v>87.4</v>
      </c>
      <c r="G14" s="10" t="s">
        <v>13</v>
      </c>
    </row>
    <row r="15" ht="39.95" customHeight="1" spans="1:7">
      <c r="A15" s="21" t="s">
        <v>38</v>
      </c>
      <c r="B15" s="7" t="s">
        <v>9</v>
      </c>
      <c r="C15" s="7" t="s">
        <v>10</v>
      </c>
      <c r="D15" s="8" t="s">
        <v>30</v>
      </c>
      <c r="E15" s="8" t="s">
        <v>39</v>
      </c>
      <c r="F15" s="9">
        <v>81.72</v>
      </c>
      <c r="G15" s="10" t="s">
        <v>16</v>
      </c>
    </row>
    <row r="16" ht="39.95" customHeight="1" spans="1:7">
      <c r="A16" s="21" t="s">
        <v>40</v>
      </c>
      <c r="B16" s="7" t="s">
        <v>9</v>
      </c>
      <c r="C16" s="7" t="s">
        <v>10</v>
      </c>
      <c r="D16" s="8" t="s">
        <v>30</v>
      </c>
      <c r="E16" s="8" t="s">
        <v>41</v>
      </c>
      <c r="F16" s="9">
        <v>91.32</v>
      </c>
      <c r="G16" s="10" t="s">
        <v>13</v>
      </c>
    </row>
    <row r="17" ht="39.95" customHeight="1" spans="1:7">
      <c r="A17" s="21" t="s">
        <v>42</v>
      </c>
      <c r="B17" s="7" t="s">
        <v>9</v>
      </c>
      <c r="C17" s="7" t="s">
        <v>10</v>
      </c>
      <c r="D17" s="8" t="s">
        <v>30</v>
      </c>
      <c r="E17" s="8" t="s">
        <v>43</v>
      </c>
      <c r="F17" s="9">
        <v>81.88</v>
      </c>
      <c r="G17" s="10" t="s">
        <v>16</v>
      </c>
    </row>
    <row r="18" ht="39.95" customHeight="1" spans="1:7">
      <c r="A18" s="21" t="s">
        <v>44</v>
      </c>
      <c r="B18" s="7" t="s">
        <v>9</v>
      </c>
      <c r="C18" s="7" t="s">
        <v>10</v>
      </c>
      <c r="D18" s="8" t="s">
        <v>30</v>
      </c>
      <c r="E18" s="8" t="s">
        <v>45</v>
      </c>
      <c r="F18" s="9">
        <v>91.44</v>
      </c>
      <c r="G18" s="10" t="s">
        <v>13</v>
      </c>
    </row>
    <row r="19" ht="39.95" customHeight="1" spans="1:7">
      <c r="A19" s="21" t="s">
        <v>46</v>
      </c>
      <c r="B19" s="7" t="s">
        <v>9</v>
      </c>
      <c r="C19" s="7" t="s">
        <v>10</v>
      </c>
      <c r="D19" s="8" t="s">
        <v>30</v>
      </c>
      <c r="E19" s="8" t="s">
        <v>47</v>
      </c>
      <c r="F19" s="9">
        <v>82.32</v>
      </c>
      <c r="G19" s="10" t="s">
        <v>16</v>
      </c>
    </row>
    <row r="20" ht="39.95" customHeight="1" spans="1:7">
      <c r="A20" s="21" t="s">
        <v>48</v>
      </c>
      <c r="B20" s="7" t="s">
        <v>9</v>
      </c>
      <c r="C20" s="7" t="s">
        <v>10</v>
      </c>
      <c r="D20" s="8" t="s">
        <v>30</v>
      </c>
      <c r="E20" s="8" t="s">
        <v>49</v>
      </c>
      <c r="F20" s="9">
        <v>90.56</v>
      </c>
      <c r="G20" s="10" t="s">
        <v>13</v>
      </c>
    </row>
    <row r="21" ht="39.95" customHeight="1" spans="1:7">
      <c r="A21" s="21" t="s">
        <v>50</v>
      </c>
      <c r="B21" s="7" t="s">
        <v>9</v>
      </c>
      <c r="C21" s="7" t="s">
        <v>10</v>
      </c>
      <c r="D21" s="8" t="s">
        <v>30</v>
      </c>
      <c r="E21" s="8" t="s">
        <v>51</v>
      </c>
      <c r="F21" s="9">
        <v>88.52</v>
      </c>
      <c r="G21" s="10" t="s">
        <v>13</v>
      </c>
    </row>
    <row r="22" ht="39.95" customHeight="1" spans="1:7">
      <c r="A22" s="21" t="s">
        <v>52</v>
      </c>
      <c r="B22" s="7" t="s">
        <v>9</v>
      </c>
      <c r="C22" s="7" t="s">
        <v>10</v>
      </c>
      <c r="D22" s="8" t="s">
        <v>30</v>
      </c>
      <c r="E22" s="8" t="s">
        <v>53</v>
      </c>
      <c r="F22" s="9">
        <v>85.8</v>
      </c>
      <c r="G22" s="10" t="s">
        <v>16</v>
      </c>
    </row>
    <row r="23" ht="39.95" customHeight="1" spans="1:7">
      <c r="A23" s="21" t="s">
        <v>54</v>
      </c>
      <c r="B23" s="7" t="s">
        <v>9</v>
      </c>
      <c r="C23" s="7" t="s">
        <v>10</v>
      </c>
      <c r="D23" s="8" t="s">
        <v>30</v>
      </c>
      <c r="E23" s="8" t="s">
        <v>55</v>
      </c>
      <c r="F23" s="9">
        <v>83.88</v>
      </c>
      <c r="G23" s="10" t="s">
        <v>16</v>
      </c>
    </row>
    <row r="24" ht="39.95" customHeight="1" spans="1:7">
      <c r="A24" s="21" t="s">
        <v>56</v>
      </c>
      <c r="B24" s="7" t="s">
        <v>9</v>
      </c>
      <c r="C24" s="7" t="s">
        <v>10</v>
      </c>
      <c r="D24" s="8" t="s">
        <v>57</v>
      </c>
      <c r="E24" s="8" t="s">
        <v>58</v>
      </c>
      <c r="F24" s="9">
        <v>83</v>
      </c>
      <c r="G24" s="10" t="s">
        <v>16</v>
      </c>
    </row>
    <row r="25" ht="39.95" customHeight="1" spans="1:7">
      <c r="A25" s="21" t="s">
        <v>59</v>
      </c>
      <c r="B25" s="7" t="s">
        <v>9</v>
      </c>
      <c r="C25" s="7" t="s">
        <v>10</v>
      </c>
      <c r="D25" s="8" t="s">
        <v>57</v>
      </c>
      <c r="E25" s="8" t="s">
        <v>60</v>
      </c>
      <c r="F25" s="9">
        <v>85.16</v>
      </c>
      <c r="G25" s="10" t="s">
        <v>16</v>
      </c>
    </row>
    <row r="26" ht="39.95" customHeight="1" spans="1:7">
      <c r="A26" s="21" t="s">
        <v>61</v>
      </c>
      <c r="B26" s="7" t="s">
        <v>9</v>
      </c>
      <c r="C26" s="7" t="s">
        <v>10</v>
      </c>
      <c r="D26" s="8" t="s">
        <v>57</v>
      </c>
      <c r="E26" s="8" t="s">
        <v>62</v>
      </c>
      <c r="F26" s="9">
        <v>92.16</v>
      </c>
      <c r="G26" s="10" t="s">
        <v>13</v>
      </c>
    </row>
    <row r="27" ht="39.95" customHeight="1" spans="1:7">
      <c r="A27" s="21" t="s">
        <v>63</v>
      </c>
      <c r="B27" s="7" t="s">
        <v>9</v>
      </c>
      <c r="C27" s="7" t="s">
        <v>10</v>
      </c>
      <c r="D27" s="8" t="s">
        <v>57</v>
      </c>
      <c r="E27" s="8" t="s">
        <v>64</v>
      </c>
      <c r="F27" s="9">
        <v>92.64</v>
      </c>
      <c r="G27" s="10" t="s">
        <v>13</v>
      </c>
    </row>
    <row r="28" ht="39.95" customHeight="1" spans="1:7">
      <c r="A28" s="21" t="s">
        <v>65</v>
      </c>
      <c r="B28" s="7" t="s">
        <v>9</v>
      </c>
      <c r="C28" s="7" t="s">
        <v>10</v>
      </c>
      <c r="D28" s="8" t="s">
        <v>57</v>
      </c>
      <c r="E28" s="8" t="s">
        <v>66</v>
      </c>
      <c r="F28" s="9">
        <v>85</v>
      </c>
      <c r="G28" s="10" t="s">
        <v>16</v>
      </c>
    </row>
    <row r="29" ht="39.95" customHeight="1" spans="1:7">
      <c r="A29" s="21" t="s">
        <v>67</v>
      </c>
      <c r="B29" s="7" t="s">
        <v>9</v>
      </c>
      <c r="C29" s="7" t="s">
        <v>10</v>
      </c>
      <c r="D29" s="8" t="s">
        <v>57</v>
      </c>
      <c r="E29" s="8" t="s">
        <v>68</v>
      </c>
      <c r="F29" s="9">
        <v>87.52</v>
      </c>
      <c r="G29" s="10" t="s">
        <v>16</v>
      </c>
    </row>
    <row r="30" ht="39.95" customHeight="1" spans="1:7">
      <c r="A30" s="21" t="s">
        <v>69</v>
      </c>
      <c r="B30" s="7" t="s">
        <v>9</v>
      </c>
      <c r="C30" s="7" t="s">
        <v>10</v>
      </c>
      <c r="D30" s="8" t="s">
        <v>57</v>
      </c>
      <c r="E30" s="8" t="s">
        <v>70</v>
      </c>
      <c r="F30" s="9">
        <v>94.28</v>
      </c>
      <c r="G30" s="10" t="s">
        <v>13</v>
      </c>
    </row>
    <row r="31" ht="39.95" customHeight="1" spans="1:7">
      <c r="A31" s="21" t="s">
        <v>71</v>
      </c>
      <c r="B31" s="7" t="s">
        <v>9</v>
      </c>
      <c r="C31" s="7" t="s">
        <v>10</v>
      </c>
      <c r="D31" s="8" t="s">
        <v>57</v>
      </c>
      <c r="E31" s="8" t="s">
        <v>72</v>
      </c>
      <c r="F31" s="9">
        <v>86.6</v>
      </c>
      <c r="G31" s="10" t="s">
        <v>16</v>
      </c>
    </row>
    <row r="32" ht="39.95" customHeight="1" spans="1:7">
      <c r="A32" s="21" t="s">
        <v>73</v>
      </c>
      <c r="B32" s="7" t="s">
        <v>9</v>
      </c>
      <c r="C32" s="7" t="s">
        <v>10</v>
      </c>
      <c r="D32" s="8" t="s">
        <v>57</v>
      </c>
      <c r="E32" s="8" t="s">
        <v>74</v>
      </c>
      <c r="F32" s="9">
        <v>83.76</v>
      </c>
      <c r="G32" s="10" t="s">
        <v>16</v>
      </c>
    </row>
    <row r="33" ht="39.95" customHeight="1" spans="1:7">
      <c r="A33" s="21" t="s">
        <v>75</v>
      </c>
      <c r="B33" s="7" t="s">
        <v>9</v>
      </c>
      <c r="C33" s="7" t="s">
        <v>10</v>
      </c>
      <c r="D33" s="8" t="s">
        <v>57</v>
      </c>
      <c r="E33" s="8" t="s">
        <v>76</v>
      </c>
      <c r="F33" s="9">
        <v>85.44</v>
      </c>
      <c r="G33" s="10" t="s">
        <v>16</v>
      </c>
    </row>
    <row r="34" ht="39.95" customHeight="1" spans="1:7">
      <c r="A34" s="21" t="s">
        <v>77</v>
      </c>
      <c r="B34" s="7" t="s">
        <v>9</v>
      </c>
      <c r="C34" s="7" t="s">
        <v>10</v>
      </c>
      <c r="D34" s="8" t="s">
        <v>57</v>
      </c>
      <c r="E34" s="8" t="s">
        <v>78</v>
      </c>
      <c r="F34" s="9">
        <v>89.88</v>
      </c>
      <c r="G34" s="10" t="s">
        <v>13</v>
      </c>
    </row>
    <row r="35" ht="39.95" customHeight="1" spans="1:7">
      <c r="A35" s="21" t="s">
        <v>79</v>
      </c>
      <c r="B35" s="7" t="s">
        <v>9</v>
      </c>
      <c r="C35" s="7" t="s">
        <v>10</v>
      </c>
      <c r="D35" s="8" t="s">
        <v>57</v>
      </c>
      <c r="E35" s="8" t="s">
        <v>80</v>
      </c>
      <c r="F35" s="9">
        <v>86.64</v>
      </c>
      <c r="G35" s="10" t="s">
        <v>16</v>
      </c>
    </row>
    <row r="36" ht="39.95" customHeight="1" spans="1:7">
      <c r="A36" s="21" t="s">
        <v>81</v>
      </c>
      <c r="B36" s="7" t="s">
        <v>9</v>
      </c>
      <c r="C36" s="7" t="s">
        <v>10</v>
      </c>
      <c r="D36" s="8" t="s">
        <v>57</v>
      </c>
      <c r="E36" s="8" t="s">
        <v>82</v>
      </c>
      <c r="F36" s="9">
        <v>89.72</v>
      </c>
      <c r="G36" s="10" t="s">
        <v>13</v>
      </c>
    </row>
    <row r="37" ht="39.95" customHeight="1" spans="1:7">
      <c r="A37" s="21" t="s">
        <v>83</v>
      </c>
      <c r="B37" s="7" t="s">
        <v>9</v>
      </c>
      <c r="C37" s="7" t="s">
        <v>10</v>
      </c>
      <c r="D37" s="8" t="s">
        <v>57</v>
      </c>
      <c r="E37" s="8" t="s">
        <v>84</v>
      </c>
      <c r="F37" s="9">
        <v>89.16</v>
      </c>
      <c r="G37" s="10" t="s">
        <v>16</v>
      </c>
    </row>
    <row r="38" ht="39.95" customHeight="1" spans="1:7">
      <c r="A38" s="21" t="s">
        <v>85</v>
      </c>
      <c r="B38" s="7" t="s">
        <v>9</v>
      </c>
      <c r="C38" s="7" t="s">
        <v>10</v>
      </c>
      <c r="D38" s="8" t="s">
        <v>57</v>
      </c>
      <c r="E38" s="8" t="s">
        <v>86</v>
      </c>
      <c r="F38" s="9">
        <v>94.96</v>
      </c>
      <c r="G38" s="10" t="s">
        <v>13</v>
      </c>
    </row>
    <row r="39" ht="39.95" customHeight="1" spans="1:7">
      <c r="A39" s="21" t="s">
        <v>87</v>
      </c>
      <c r="B39" s="7" t="s">
        <v>9</v>
      </c>
      <c r="C39" s="7" t="s">
        <v>10</v>
      </c>
      <c r="D39" s="8" t="s">
        <v>88</v>
      </c>
      <c r="E39" s="8" t="s">
        <v>89</v>
      </c>
      <c r="F39" s="9">
        <v>87.8</v>
      </c>
      <c r="G39" s="10" t="s">
        <v>16</v>
      </c>
    </row>
    <row r="40" ht="39.95" customHeight="1" spans="1:7">
      <c r="A40" s="21" t="s">
        <v>90</v>
      </c>
      <c r="B40" s="7" t="s">
        <v>9</v>
      </c>
      <c r="C40" s="7" t="s">
        <v>10</v>
      </c>
      <c r="D40" s="8" t="s">
        <v>88</v>
      </c>
      <c r="E40" s="8" t="s">
        <v>91</v>
      </c>
      <c r="F40" s="9">
        <v>90.28</v>
      </c>
      <c r="G40" s="10" t="s">
        <v>16</v>
      </c>
    </row>
    <row r="41" ht="39.95" customHeight="1" spans="1:7">
      <c r="A41" s="21" t="s">
        <v>92</v>
      </c>
      <c r="B41" s="7" t="s">
        <v>9</v>
      </c>
      <c r="C41" s="7" t="s">
        <v>10</v>
      </c>
      <c r="D41" s="8" t="s">
        <v>88</v>
      </c>
      <c r="E41" s="8" t="s">
        <v>93</v>
      </c>
      <c r="F41" s="9">
        <v>85.48</v>
      </c>
      <c r="G41" s="10" t="s">
        <v>16</v>
      </c>
    </row>
    <row r="42" ht="39.95" customHeight="1" spans="1:7">
      <c r="A42" s="21" t="s">
        <v>94</v>
      </c>
      <c r="B42" s="7" t="s">
        <v>9</v>
      </c>
      <c r="C42" s="7" t="s">
        <v>10</v>
      </c>
      <c r="D42" s="8" t="s">
        <v>88</v>
      </c>
      <c r="E42" s="8" t="s">
        <v>95</v>
      </c>
      <c r="F42" s="9">
        <v>90.24</v>
      </c>
      <c r="G42" s="10" t="s">
        <v>16</v>
      </c>
    </row>
    <row r="43" ht="39.95" customHeight="1" spans="1:7">
      <c r="A43" s="21" t="s">
        <v>96</v>
      </c>
      <c r="B43" s="7" t="s">
        <v>9</v>
      </c>
      <c r="C43" s="7" t="s">
        <v>10</v>
      </c>
      <c r="D43" s="8" t="s">
        <v>88</v>
      </c>
      <c r="E43" s="8" t="s">
        <v>97</v>
      </c>
      <c r="F43" s="9">
        <v>84.68</v>
      </c>
      <c r="G43" s="10" t="s">
        <v>16</v>
      </c>
    </row>
    <row r="44" ht="39.95" customHeight="1" spans="1:7">
      <c r="A44" s="21" t="s">
        <v>98</v>
      </c>
      <c r="B44" s="7" t="s">
        <v>9</v>
      </c>
      <c r="C44" s="7" t="s">
        <v>10</v>
      </c>
      <c r="D44" s="8" t="s">
        <v>88</v>
      </c>
      <c r="E44" s="8" t="s">
        <v>99</v>
      </c>
      <c r="F44" s="9">
        <v>83.68</v>
      </c>
      <c r="G44" s="10" t="s">
        <v>16</v>
      </c>
    </row>
    <row r="45" ht="39.95" customHeight="1" spans="1:7">
      <c r="A45" s="21" t="s">
        <v>100</v>
      </c>
      <c r="B45" s="7" t="s">
        <v>9</v>
      </c>
      <c r="C45" s="7" t="s">
        <v>10</v>
      </c>
      <c r="D45" s="8" t="s">
        <v>88</v>
      </c>
      <c r="E45" s="8" t="s">
        <v>101</v>
      </c>
      <c r="F45" s="9">
        <v>87.52</v>
      </c>
      <c r="G45" s="10" t="s">
        <v>16</v>
      </c>
    </row>
    <row r="46" ht="39.95" customHeight="1" spans="1:7">
      <c r="A46" s="21" t="s">
        <v>102</v>
      </c>
      <c r="B46" s="7" t="s">
        <v>9</v>
      </c>
      <c r="C46" s="7" t="s">
        <v>10</v>
      </c>
      <c r="D46" s="8" t="s">
        <v>88</v>
      </c>
      <c r="E46" s="8" t="s">
        <v>103</v>
      </c>
      <c r="F46" s="9">
        <v>81.64</v>
      </c>
      <c r="G46" s="10" t="s">
        <v>16</v>
      </c>
    </row>
    <row r="47" ht="39.95" customHeight="1" spans="1:7">
      <c r="A47" s="21" t="s">
        <v>104</v>
      </c>
      <c r="B47" s="7" t="s">
        <v>9</v>
      </c>
      <c r="C47" s="7" t="s">
        <v>10</v>
      </c>
      <c r="D47" s="8" t="s">
        <v>88</v>
      </c>
      <c r="E47" s="8" t="s">
        <v>105</v>
      </c>
      <c r="F47" s="9">
        <v>91.4</v>
      </c>
      <c r="G47" s="10" t="s">
        <v>13</v>
      </c>
    </row>
    <row r="48" ht="39.95" customHeight="1" spans="1:7">
      <c r="A48" s="21" t="s">
        <v>106</v>
      </c>
      <c r="B48" s="7" t="s">
        <v>9</v>
      </c>
      <c r="C48" s="7" t="s">
        <v>10</v>
      </c>
      <c r="D48" s="8" t="s">
        <v>88</v>
      </c>
      <c r="E48" s="8" t="s">
        <v>107</v>
      </c>
      <c r="F48" s="9">
        <v>94.12</v>
      </c>
      <c r="G48" s="10" t="s">
        <v>13</v>
      </c>
    </row>
    <row r="49" ht="39.95" customHeight="1" spans="1:7">
      <c r="A49" s="21" t="s">
        <v>108</v>
      </c>
      <c r="B49" s="7" t="s">
        <v>9</v>
      </c>
      <c r="C49" s="7" t="s">
        <v>10</v>
      </c>
      <c r="D49" s="8" t="s">
        <v>109</v>
      </c>
      <c r="E49" s="8" t="s">
        <v>110</v>
      </c>
      <c r="F49" s="9">
        <v>88.68</v>
      </c>
      <c r="G49" s="10" t="s">
        <v>13</v>
      </c>
    </row>
    <row r="50" ht="39.95" customHeight="1" spans="1:7">
      <c r="A50" s="21" t="s">
        <v>111</v>
      </c>
      <c r="B50" s="7" t="s">
        <v>9</v>
      </c>
      <c r="C50" s="7" t="s">
        <v>10</v>
      </c>
      <c r="D50" s="8" t="s">
        <v>109</v>
      </c>
      <c r="E50" s="8" t="s">
        <v>112</v>
      </c>
      <c r="F50" s="9">
        <v>84.8</v>
      </c>
      <c r="G50" s="10" t="s">
        <v>16</v>
      </c>
    </row>
    <row r="51" ht="39.95" customHeight="1" spans="1:7">
      <c r="A51" s="21" t="s">
        <v>113</v>
      </c>
      <c r="B51" s="7" t="s">
        <v>9</v>
      </c>
      <c r="C51" s="7" t="s">
        <v>10</v>
      </c>
      <c r="D51" s="8" t="s">
        <v>109</v>
      </c>
      <c r="E51" s="8" t="s">
        <v>114</v>
      </c>
      <c r="F51" s="9">
        <v>85.6</v>
      </c>
      <c r="G51" s="10" t="s">
        <v>13</v>
      </c>
    </row>
    <row r="52" ht="39.95" customHeight="1" spans="1:7">
      <c r="A52" s="21" t="s">
        <v>115</v>
      </c>
      <c r="B52" s="7" t="s">
        <v>9</v>
      </c>
      <c r="C52" s="7" t="s">
        <v>10</v>
      </c>
      <c r="D52" s="8" t="s">
        <v>109</v>
      </c>
      <c r="E52" s="8" t="s">
        <v>116</v>
      </c>
      <c r="F52" s="9">
        <v>83.48</v>
      </c>
      <c r="G52" s="10" t="s">
        <v>16</v>
      </c>
    </row>
    <row r="53" ht="39.95" customHeight="1" spans="1:7">
      <c r="A53" s="21" t="s">
        <v>117</v>
      </c>
      <c r="B53" s="7" t="s">
        <v>9</v>
      </c>
      <c r="C53" s="7" t="s">
        <v>10</v>
      </c>
      <c r="D53" s="8" t="s">
        <v>109</v>
      </c>
      <c r="E53" s="8" t="s">
        <v>118</v>
      </c>
      <c r="F53" s="9">
        <v>82.32</v>
      </c>
      <c r="G53" s="10" t="s">
        <v>16</v>
      </c>
    </row>
    <row r="54" ht="39.95" customHeight="1" spans="1:7">
      <c r="A54" s="21" t="s">
        <v>119</v>
      </c>
      <c r="B54" s="7" t="s">
        <v>9</v>
      </c>
      <c r="C54" s="7" t="s">
        <v>10</v>
      </c>
      <c r="D54" s="8" t="s">
        <v>120</v>
      </c>
      <c r="E54" s="8" t="s">
        <v>121</v>
      </c>
      <c r="F54" s="9">
        <v>92.24</v>
      </c>
      <c r="G54" s="10" t="s">
        <v>13</v>
      </c>
    </row>
    <row r="55" ht="39.95" customHeight="1" spans="1:7">
      <c r="A55" s="21" t="s">
        <v>122</v>
      </c>
      <c r="B55" s="7" t="s">
        <v>9</v>
      </c>
      <c r="C55" s="7" t="s">
        <v>10</v>
      </c>
      <c r="D55" s="8" t="s">
        <v>120</v>
      </c>
      <c r="E55" s="8" t="s">
        <v>123</v>
      </c>
      <c r="F55" s="9">
        <v>88.52</v>
      </c>
      <c r="G55" s="10" t="s">
        <v>16</v>
      </c>
    </row>
    <row r="56" ht="39.95" customHeight="1" spans="1:7">
      <c r="A56" s="21" t="s">
        <v>124</v>
      </c>
      <c r="B56" s="7" t="s">
        <v>9</v>
      </c>
      <c r="C56" s="7" t="s">
        <v>10</v>
      </c>
      <c r="D56" s="8" t="s">
        <v>120</v>
      </c>
      <c r="E56" s="8" t="s">
        <v>125</v>
      </c>
      <c r="F56" s="9">
        <v>91.48</v>
      </c>
      <c r="G56" s="10" t="s">
        <v>16</v>
      </c>
    </row>
    <row r="57" ht="39.95" customHeight="1" spans="1:7">
      <c r="A57" s="21" t="s">
        <v>126</v>
      </c>
      <c r="B57" s="7" t="s">
        <v>9</v>
      </c>
      <c r="C57" s="7" t="s">
        <v>10</v>
      </c>
      <c r="D57" s="8" t="s">
        <v>120</v>
      </c>
      <c r="E57" s="8" t="s">
        <v>127</v>
      </c>
      <c r="F57" s="9">
        <v>93.76</v>
      </c>
      <c r="G57" s="10" t="s">
        <v>13</v>
      </c>
    </row>
    <row r="58" ht="39.95" customHeight="1" spans="1:7">
      <c r="A58" s="21" t="s">
        <v>128</v>
      </c>
      <c r="B58" s="7" t="s">
        <v>9</v>
      </c>
      <c r="C58" s="7" t="s">
        <v>10</v>
      </c>
      <c r="D58" s="8" t="s">
        <v>129</v>
      </c>
      <c r="E58" s="8" t="s">
        <v>130</v>
      </c>
      <c r="F58" s="9">
        <v>91.32</v>
      </c>
      <c r="G58" s="10" t="s">
        <v>16</v>
      </c>
    </row>
    <row r="59" ht="39.95" customHeight="1" spans="1:7">
      <c r="A59" s="21" t="s">
        <v>131</v>
      </c>
      <c r="B59" s="7" t="s">
        <v>9</v>
      </c>
      <c r="C59" s="7" t="s">
        <v>10</v>
      </c>
      <c r="D59" s="8" t="s">
        <v>129</v>
      </c>
      <c r="E59" s="8" t="s">
        <v>132</v>
      </c>
      <c r="F59" s="9">
        <v>86.12</v>
      </c>
      <c r="G59" s="10" t="s">
        <v>16</v>
      </c>
    </row>
    <row r="60" ht="39.95" customHeight="1" spans="1:7">
      <c r="A60" s="21" t="s">
        <v>133</v>
      </c>
      <c r="B60" s="7" t="s">
        <v>9</v>
      </c>
      <c r="C60" s="7" t="s">
        <v>10</v>
      </c>
      <c r="D60" s="8" t="s">
        <v>129</v>
      </c>
      <c r="E60" s="8" t="s">
        <v>134</v>
      </c>
      <c r="F60" s="9">
        <v>93.32</v>
      </c>
      <c r="G60" s="10" t="s">
        <v>13</v>
      </c>
    </row>
    <row r="61" ht="39.95" customHeight="1" spans="1:7">
      <c r="A61" s="21" t="s">
        <v>135</v>
      </c>
      <c r="B61" s="7" t="s">
        <v>9</v>
      </c>
      <c r="C61" s="7" t="s">
        <v>10</v>
      </c>
      <c r="D61" s="8" t="s">
        <v>129</v>
      </c>
      <c r="E61" s="8" t="s">
        <v>136</v>
      </c>
      <c r="F61" s="9">
        <v>88.28</v>
      </c>
      <c r="G61" s="10" t="s">
        <v>16</v>
      </c>
    </row>
    <row r="62" ht="39.95" customHeight="1" spans="1:7">
      <c r="A62" s="21" t="s">
        <v>137</v>
      </c>
      <c r="B62" s="7" t="s">
        <v>9</v>
      </c>
      <c r="C62" s="7" t="s">
        <v>10</v>
      </c>
      <c r="D62" s="8" t="s">
        <v>129</v>
      </c>
      <c r="E62" s="8" t="s">
        <v>138</v>
      </c>
      <c r="F62" s="9">
        <v>91.72</v>
      </c>
      <c r="G62" s="10" t="s">
        <v>13</v>
      </c>
    </row>
    <row r="63" ht="39.95" customHeight="1" spans="1:7">
      <c r="A63" s="21" t="s">
        <v>139</v>
      </c>
      <c r="B63" s="7" t="s">
        <v>9</v>
      </c>
      <c r="C63" s="7" t="s">
        <v>10</v>
      </c>
      <c r="D63" s="8" t="s">
        <v>129</v>
      </c>
      <c r="E63" s="8" t="s">
        <v>140</v>
      </c>
      <c r="F63" s="9">
        <v>94.8</v>
      </c>
      <c r="G63" s="10" t="s">
        <v>13</v>
      </c>
    </row>
    <row r="64" ht="39.95" customHeight="1" spans="1:7">
      <c r="A64" s="21" t="s">
        <v>141</v>
      </c>
      <c r="B64" s="7" t="s">
        <v>9</v>
      </c>
      <c r="C64" s="7" t="s">
        <v>10</v>
      </c>
      <c r="D64" s="8" t="s">
        <v>129</v>
      </c>
      <c r="E64" s="8" t="s">
        <v>142</v>
      </c>
      <c r="F64" s="9">
        <v>91.6</v>
      </c>
      <c r="G64" s="10" t="s">
        <v>13</v>
      </c>
    </row>
    <row r="65" ht="39.95" customHeight="1" spans="1:7">
      <c r="A65" s="21" t="s">
        <v>143</v>
      </c>
      <c r="B65" s="7" t="s">
        <v>9</v>
      </c>
      <c r="C65" s="7" t="s">
        <v>10</v>
      </c>
      <c r="D65" s="8" t="s">
        <v>129</v>
      </c>
      <c r="E65" s="8" t="s">
        <v>144</v>
      </c>
      <c r="F65" s="9">
        <v>93.24</v>
      </c>
      <c r="G65" s="10" t="s">
        <v>13</v>
      </c>
    </row>
    <row r="66" ht="39.95" customHeight="1" spans="1:7">
      <c r="A66" s="21" t="s">
        <v>145</v>
      </c>
      <c r="B66" s="7" t="s">
        <v>9</v>
      </c>
      <c r="C66" s="7" t="s">
        <v>10</v>
      </c>
      <c r="D66" s="8" t="s">
        <v>146</v>
      </c>
      <c r="E66" s="8" t="s">
        <v>147</v>
      </c>
      <c r="F66" s="9">
        <v>93.52</v>
      </c>
      <c r="G66" s="10" t="s">
        <v>13</v>
      </c>
    </row>
    <row r="67" ht="39.95" customHeight="1" spans="1:7">
      <c r="A67" s="21" t="s">
        <v>148</v>
      </c>
      <c r="B67" s="7" t="s">
        <v>9</v>
      </c>
      <c r="C67" s="7" t="s">
        <v>10</v>
      </c>
      <c r="D67" s="8" t="s">
        <v>146</v>
      </c>
      <c r="E67" s="8" t="s">
        <v>149</v>
      </c>
      <c r="F67" s="9">
        <v>89.24</v>
      </c>
      <c r="G67" s="10" t="s">
        <v>16</v>
      </c>
    </row>
    <row r="68" ht="39.95" customHeight="1" spans="1:7">
      <c r="A68" s="21" t="s">
        <v>150</v>
      </c>
      <c r="B68" s="7" t="s">
        <v>9</v>
      </c>
      <c r="C68" s="7" t="s">
        <v>10</v>
      </c>
      <c r="D68" s="8" t="s">
        <v>146</v>
      </c>
      <c r="E68" s="8" t="s">
        <v>151</v>
      </c>
      <c r="F68" s="9">
        <v>91.48</v>
      </c>
      <c r="G68" s="10" t="s">
        <v>13</v>
      </c>
    </row>
    <row r="69" ht="39.95" customHeight="1" spans="1:7">
      <c r="A69" s="21" t="s">
        <v>152</v>
      </c>
      <c r="B69" s="7" t="s">
        <v>9</v>
      </c>
      <c r="C69" s="7" t="s">
        <v>10</v>
      </c>
      <c r="D69" s="8" t="s">
        <v>146</v>
      </c>
      <c r="E69" s="8" t="s">
        <v>153</v>
      </c>
      <c r="F69" s="9">
        <v>90.88</v>
      </c>
      <c r="G69" s="10" t="s">
        <v>16</v>
      </c>
    </row>
    <row r="70" ht="39.95" customHeight="1" spans="1:7">
      <c r="A70" s="21" t="s">
        <v>154</v>
      </c>
      <c r="B70" s="7" t="s">
        <v>9</v>
      </c>
      <c r="C70" s="7" t="s">
        <v>10</v>
      </c>
      <c r="D70" s="8" t="s">
        <v>155</v>
      </c>
      <c r="E70" s="8" t="s">
        <v>156</v>
      </c>
      <c r="F70" s="9">
        <v>85.36</v>
      </c>
      <c r="G70" s="10" t="s">
        <v>16</v>
      </c>
    </row>
    <row r="71" ht="39.95" customHeight="1" spans="1:7">
      <c r="A71" s="21" t="s">
        <v>157</v>
      </c>
      <c r="B71" s="7" t="s">
        <v>9</v>
      </c>
      <c r="C71" s="7" t="s">
        <v>10</v>
      </c>
      <c r="D71" s="8" t="s">
        <v>155</v>
      </c>
      <c r="E71" s="8" t="s">
        <v>158</v>
      </c>
      <c r="F71" s="9">
        <v>82.56</v>
      </c>
      <c r="G71" s="10" t="s">
        <v>16</v>
      </c>
    </row>
    <row r="72" ht="39.95" customHeight="1" spans="1:7">
      <c r="A72" s="21" t="s">
        <v>159</v>
      </c>
      <c r="B72" s="7" t="s">
        <v>9</v>
      </c>
      <c r="C72" s="7" t="s">
        <v>10</v>
      </c>
      <c r="D72" s="8" t="s">
        <v>155</v>
      </c>
      <c r="E72" s="8" t="s">
        <v>160</v>
      </c>
      <c r="F72" s="9">
        <v>87.88</v>
      </c>
      <c r="G72" s="10" t="s">
        <v>13</v>
      </c>
    </row>
    <row r="73" ht="39.95" customHeight="1" spans="1:7">
      <c r="A73" s="21" t="s">
        <v>161</v>
      </c>
      <c r="B73" s="7" t="s">
        <v>9</v>
      </c>
      <c r="C73" s="7" t="s">
        <v>10</v>
      </c>
      <c r="D73" s="8" t="s">
        <v>155</v>
      </c>
      <c r="E73" s="8" t="s">
        <v>162</v>
      </c>
      <c r="F73" s="9">
        <v>89.24</v>
      </c>
      <c r="G73" s="10" t="s">
        <v>13</v>
      </c>
    </row>
    <row r="74" ht="39.95" customHeight="1" spans="1:7">
      <c r="A74" s="21" t="s">
        <v>163</v>
      </c>
      <c r="B74" s="7" t="s">
        <v>9</v>
      </c>
      <c r="C74" s="7" t="s">
        <v>10</v>
      </c>
      <c r="D74" s="8" t="s">
        <v>155</v>
      </c>
      <c r="E74" s="8" t="s">
        <v>164</v>
      </c>
      <c r="F74" s="9">
        <v>87.08</v>
      </c>
      <c r="G74" s="10" t="s">
        <v>16</v>
      </c>
    </row>
  </sheetData>
  <autoFilter ref="A2:G74">
    <extLst/>
  </autoFilter>
  <mergeCells count="1">
    <mergeCell ref="A1:G1"/>
  </mergeCells>
  <printOptions horizontalCentered="1"/>
  <pageMargins left="0.708661417322835" right="0.708661417322835" top="0.78740157480315" bottom="0.748031496062992" header="0.31496062992126" footer="0.31496062992126"/>
  <pageSetup paperSize="9" scale="78" fitToHeight="0" orientation="portrait"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89"/>
  <sheetViews>
    <sheetView topLeftCell="A54" workbookViewId="0">
      <selection activeCell="K3" sqref="K3:K74"/>
    </sheetView>
  </sheetViews>
  <sheetFormatPr defaultColWidth="9" defaultRowHeight="14.4"/>
  <cols>
    <col min="2" max="2" width="9.37962962962963" customWidth="1"/>
    <col min="3" max="3" width="14.3796296296296" customWidth="1"/>
    <col min="4" max="4" width="15" customWidth="1"/>
    <col min="18" max="18" width="15.5555555555556" customWidth="1"/>
    <col min="19" max="19" width="9" style="1" customWidth="1"/>
    <col min="20" max="21" width="9" customWidth="1"/>
    <col min="23" max="23" width="9" style="2"/>
  </cols>
  <sheetData>
    <row r="1" ht="25.8" spans="2:8">
      <c r="B1" s="3" t="s">
        <v>0</v>
      </c>
      <c r="C1" s="3"/>
      <c r="D1" s="3"/>
      <c r="E1" s="3"/>
      <c r="F1" s="3"/>
      <c r="G1" s="4"/>
      <c r="H1" s="4"/>
    </row>
    <row r="2" ht="43.2" spans="2:8">
      <c r="B2" s="5" t="s">
        <v>1</v>
      </c>
      <c r="C2" s="5" t="s">
        <v>2</v>
      </c>
      <c r="D2" s="5" t="s">
        <v>3</v>
      </c>
      <c r="E2" s="5" t="s">
        <v>4</v>
      </c>
      <c r="F2" s="5" t="s">
        <v>5</v>
      </c>
      <c r="G2" s="5" t="s">
        <v>6</v>
      </c>
      <c r="H2" s="5" t="s">
        <v>7</v>
      </c>
    </row>
    <row r="3" ht="27" customHeight="1" spans="1:39">
      <c r="A3">
        <v>1</v>
      </c>
      <c r="B3" s="6" t="s">
        <v>8</v>
      </c>
      <c r="C3" s="7" t="s">
        <v>9</v>
      </c>
      <c r="D3" s="7" t="s">
        <v>10</v>
      </c>
      <c r="E3" s="8" t="s">
        <v>11</v>
      </c>
      <c r="F3" s="7" t="s">
        <v>12</v>
      </c>
      <c r="G3" s="9">
        <v>93.76</v>
      </c>
      <c r="H3" s="10"/>
      <c r="I3">
        <f>VLOOKUP(E:E,AK:AM,3,0)</f>
        <v>1</v>
      </c>
      <c r="J3">
        <v>2</v>
      </c>
      <c r="K3" t="s">
        <v>13</v>
      </c>
      <c r="Q3" s="11" t="s">
        <v>130</v>
      </c>
      <c r="R3" s="11" t="s">
        <v>165</v>
      </c>
      <c r="S3" s="1" t="s">
        <v>166</v>
      </c>
      <c r="T3" t="str">
        <f t="shared" ref="T3:T66" si="0">"中学"&amp;R3</f>
        <v>中学地理教师</v>
      </c>
      <c r="V3" t="str">
        <f t="shared" ref="V3:V66" si="1">MID(T3,3,2)&amp;S3&amp;"号"</f>
        <v>地理01号</v>
      </c>
      <c r="W3" s="2" t="s">
        <v>166</v>
      </c>
      <c r="Y3" t="s">
        <v>130</v>
      </c>
      <c r="Z3" t="s">
        <v>165</v>
      </c>
      <c r="AA3" t="s">
        <v>166</v>
      </c>
      <c r="AB3" t="s">
        <v>129</v>
      </c>
      <c r="AD3" t="s">
        <v>128</v>
      </c>
      <c r="AE3" t="s">
        <v>166</v>
      </c>
      <c r="AH3" t="s">
        <v>167</v>
      </c>
      <c r="AI3">
        <v>1</v>
      </c>
      <c r="AK3" t="s">
        <v>129</v>
      </c>
      <c r="AL3" t="str">
        <f>MID(AK3,3,2)</f>
        <v>地理</v>
      </c>
      <c r="AM3">
        <f>VLOOKUP(AL:AL,AH:AI,2,0)</f>
        <v>7</v>
      </c>
    </row>
    <row r="4" ht="27" customHeight="1" spans="1:39">
      <c r="A4">
        <v>2</v>
      </c>
      <c r="B4" s="6" t="s">
        <v>14</v>
      </c>
      <c r="C4" s="7" t="s">
        <v>9</v>
      </c>
      <c r="D4" s="7" t="s">
        <v>10</v>
      </c>
      <c r="E4" s="8" t="s">
        <v>11</v>
      </c>
      <c r="F4" s="7" t="s">
        <v>15</v>
      </c>
      <c r="G4" s="9">
        <v>86.2</v>
      </c>
      <c r="H4" s="10"/>
      <c r="I4">
        <f>VLOOKUP(E:E,AK:AM,3,0)</f>
        <v>1</v>
      </c>
      <c r="J4">
        <v>7</v>
      </c>
      <c r="K4" t="s">
        <v>16</v>
      </c>
      <c r="Q4" s="11" t="s">
        <v>132</v>
      </c>
      <c r="R4" s="11" t="s">
        <v>165</v>
      </c>
      <c r="S4" s="1" t="s">
        <v>168</v>
      </c>
      <c r="T4" t="str">
        <f t="shared" si="0"/>
        <v>中学地理教师</v>
      </c>
      <c r="V4" t="str">
        <f t="shared" si="1"/>
        <v>地理02号</v>
      </c>
      <c r="W4" s="2" t="s">
        <v>168</v>
      </c>
      <c r="Y4" t="s">
        <v>132</v>
      </c>
      <c r="Z4" t="s">
        <v>165</v>
      </c>
      <c r="AA4" t="s">
        <v>168</v>
      </c>
      <c r="AB4" t="s">
        <v>129</v>
      </c>
      <c r="AD4" t="s">
        <v>131</v>
      </c>
      <c r="AE4" t="s">
        <v>168</v>
      </c>
      <c r="AH4" t="s">
        <v>169</v>
      </c>
      <c r="AI4">
        <v>2</v>
      </c>
      <c r="AK4" t="s">
        <v>109</v>
      </c>
      <c r="AL4" t="str">
        <f t="shared" ref="AL4:AL11" si="2">MID(AK4,3,2)</f>
        <v>化学</v>
      </c>
      <c r="AM4">
        <f t="shared" ref="AM4:AM11" si="3">VLOOKUP(AL:AL,AH:AI,2,0)</f>
        <v>5</v>
      </c>
    </row>
    <row r="5" ht="27" customHeight="1" spans="1:39">
      <c r="A5">
        <v>3</v>
      </c>
      <c r="B5" s="6" t="s">
        <v>17</v>
      </c>
      <c r="C5" s="7" t="s">
        <v>9</v>
      </c>
      <c r="D5" s="7" t="s">
        <v>10</v>
      </c>
      <c r="E5" s="8" t="s">
        <v>11</v>
      </c>
      <c r="F5" s="7" t="s">
        <v>18</v>
      </c>
      <c r="G5" s="9">
        <v>88</v>
      </c>
      <c r="H5" s="10"/>
      <c r="I5">
        <f>VLOOKUP(E:E,AK:AM,3,0)</f>
        <v>1</v>
      </c>
      <c r="J5">
        <v>5</v>
      </c>
      <c r="K5" t="s">
        <v>16</v>
      </c>
      <c r="Q5" s="11" t="s">
        <v>134</v>
      </c>
      <c r="R5" s="11" t="s">
        <v>165</v>
      </c>
      <c r="S5" s="1" t="s">
        <v>170</v>
      </c>
      <c r="T5" t="str">
        <f t="shared" si="0"/>
        <v>中学地理教师</v>
      </c>
      <c r="V5" t="str">
        <f t="shared" si="1"/>
        <v>地理03号</v>
      </c>
      <c r="W5" s="2" t="s">
        <v>170</v>
      </c>
      <c r="Y5" t="s">
        <v>134</v>
      </c>
      <c r="Z5" t="s">
        <v>165</v>
      </c>
      <c r="AA5" t="s">
        <v>170</v>
      </c>
      <c r="AB5" t="s">
        <v>129</v>
      </c>
      <c r="AD5" t="s">
        <v>133</v>
      </c>
      <c r="AE5" t="s">
        <v>170</v>
      </c>
      <c r="AH5" t="s">
        <v>171</v>
      </c>
      <c r="AI5">
        <v>3</v>
      </c>
      <c r="AK5" t="s">
        <v>30</v>
      </c>
      <c r="AL5" t="str">
        <f t="shared" si="2"/>
        <v>数学</v>
      </c>
      <c r="AM5">
        <f t="shared" si="3"/>
        <v>2</v>
      </c>
    </row>
    <row r="6" ht="27" customHeight="1" spans="1:39">
      <c r="A6">
        <v>4</v>
      </c>
      <c r="B6" s="6" t="s">
        <v>19</v>
      </c>
      <c r="C6" s="7" t="s">
        <v>9</v>
      </c>
      <c r="D6" s="7" t="s">
        <v>10</v>
      </c>
      <c r="E6" s="8" t="s">
        <v>11</v>
      </c>
      <c r="F6" s="7" t="s">
        <v>20</v>
      </c>
      <c r="G6" s="9">
        <v>90.44</v>
      </c>
      <c r="H6" s="10"/>
      <c r="I6">
        <f>VLOOKUP(E:E,AK:AM,3,0)</f>
        <v>1</v>
      </c>
      <c r="J6">
        <v>4</v>
      </c>
      <c r="K6" t="s">
        <v>16</v>
      </c>
      <c r="Q6" s="11" t="s">
        <v>136</v>
      </c>
      <c r="R6" s="11" t="s">
        <v>165</v>
      </c>
      <c r="S6" s="1" t="s">
        <v>172</v>
      </c>
      <c r="T6" t="str">
        <f t="shared" si="0"/>
        <v>中学地理教师</v>
      </c>
      <c r="V6" t="str">
        <f t="shared" si="1"/>
        <v>地理04号</v>
      </c>
      <c r="W6" s="2" t="s">
        <v>172</v>
      </c>
      <c r="Y6" t="s">
        <v>136</v>
      </c>
      <c r="Z6" t="s">
        <v>165</v>
      </c>
      <c r="AA6" t="s">
        <v>172</v>
      </c>
      <c r="AB6" t="s">
        <v>129</v>
      </c>
      <c r="AD6" t="s">
        <v>135</v>
      </c>
      <c r="AE6" t="s">
        <v>172</v>
      </c>
      <c r="AH6" t="s">
        <v>173</v>
      </c>
      <c r="AI6">
        <v>4</v>
      </c>
      <c r="AK6" t="s">
        <v>88</v>
      </c>
      <c r="AL6" t="str">
        <f t="shared" si="2"/>
        <v>物理</v>
      </c>
      <c r="AM6">
        <f t="shared" si="3"/>
        <v>4</v>
      </c>
    </row>
    <row r="7" ht="27" customHeight="1" spans="1:39">
      <c r="A7">
        <v>5</v>
      </c>
      <c r="B7" s="6" t="s">
        <v>21</v>
      </c>
      <c r="C7" s="7" t="s">
        <v>9</v>
      </c>
      <c r="D7" s="7" t="s">
        <v>10</v>
      </c>
      <c r="E7" s="8" t="s">
        <v>11</v>
      </c>
      <c r="F7" s="7" t="s">
        <v>22</v>
      </c>
      <c r="G7" s="9">
        <v>96.4</v>
      </c>
      <c r="H7" s="10"/>
      <c r="I7">
        <f>VLOOKUP(E:E,AK:AM,3,0)</f>
        <v>1</v>
      </c>
      <c r="J7">
        <v>1</v>
      </c>
      <c r="K7" t="s">
        <v>13</v>
      </c>
      <c r="Q7" s="12" t="s">
        <v>138</v>
      </c>
      <c r="R7" s="13" t="s">
        <v>165</v>
      </c>
      <c r="S7" s="1" t="s">
        <v>174</v>
      </c>
      <c r="T7" t="str">
        <f t="shared" si="0"/>
        <v>中学地理教师</v>
      </c>
      <c r="V7" t="str">
        <f t="shared" si="1"/>
        <v>地理05号</v>
      </c>
      <c r="W7" s="2" t="s">
        <v>174</v>
      </c>
      <c r="Y7" t="s">
        <v>138</v>
      </c>
      <c r="Z7" t="s">
        <v>165</v>
      </c>
      <c r="AA7" t="s">
        <v>174</v>
      </c>
      <c r="AB7" t="s">
        <v>129</v>
      </c>
      <c r="AD7" t="s">
        <v>137</v>
      </c>
      <c r="AE7" t="s">
        <v>174</v>
      </c>
      <c r="AH7" t="s">
        <v>175</v>
      </c>
      <c r="AI7">
        <v>5</v>
      </c>
      <c r="AK7" t="s">
        <v>146</v>
      </c>
      <c r="AL7" t="str">
        <f t="shared" si="2"/>
        <v>心理</v>
      </c>
      <c r="AM7">
        <f t="shared" si="3"/>
        <v>8</v>
      </c>
    </row>
    <row r="8" ht="27" customHeight="1" spans="1:39">
      <c r="A8">
        <v>6</v>
      </c>
      <c r="B8" s="6" t="s">
        <v>23</v>
      </c>
      <c r="C8" s="7" t="s">
        <v>9</v>
      </c>
      <c r="D8" s="7" t="s">
        <v>10</v>
      </c>
      <c r="E8" s="8" t="s">
        <v>11</v>
      </c>
      <c r="F8" s="7" t="s">
        <v>24</v>
      </c>
      <c r="G8" s="9">
        <v>87.96</v>
      </c>
      <c r="H8" s="10"/>
      <c r="I8">
        <f>VLOOKUP(E:E,AK:AM,3,0)</f>
        <v>1</v>
      </c>
      <c r="J8">
        <v>6</v>
      </c>
      <c r="K8" t="s">
        <v>16</v>
      </c>
      <c r="Q8" s="11" t="s">
        <v>140</v>
      </c>
      <c r="R8" s="11" t="s">
        <v>165</v>
      </c>
      <c r="S8" s="1" t="s">
        <v>176</v>
      </c>
      <c r="T8" t="str">
        <f t="shared" si="0"/>
        <v>中学地理教师</v>
      </c>
      <c r="V8" t="str">
        <f t="shared" si="1"/>
        <v>地理06号</v>
      </c>
      <c r="W8" s="2" t="s">
        <v>176</v>
      </c>
      <c r="Y8" t="s">
        <v>140</v>
      </c>
      <c r="Z8" t="s">
        <v>165</v>
      </c>
      <c r="AA8" t="s">
        <v>176</v>
      </c>
      <c r="AB8" t="s">
        <v>129</v>
      </c>
      <c r="AD8" t="s">
        <v>139</v>
      </c>
      <c r="AE8" t="s">
        <v>176</v>
      </c>
      <c r="AH8" t="s">
        <v>177</v>
      </c>
      <c r="AI8">
        <v>6</v>
      </c>
      <c r="AK8" t="s">
        <v>155</v>
      </c>
      <c r="AL8" t="str">
        <f t="shared" si="2"/>
        <v>信息</v>
      </c>
      <c r="AM8">
        <f t="shared" si="3"/>
        <v>9</v>
      </c>
    </row>
    <row r="9" ht="27" customHeight="1" spans="1:39">
      <c r="A9">
        <v>7</v>
      </c>
      <c r="B9" s="6" t="s">
        <v>25</v>
      </c>
      <c r="C9" s="7" t="s">
        <v>9</v>
      </c>
      <c r="D9" s="7" t="s">
        <v>10</v>
      </c>
      <c r="E9" s="8" t="s">
        <v>11</v>
      </c>
      <c r="F9" s="7" t="s">
        <v>26</v>
      </c>
      <c r="G9" s="9">
        <v>84.04</v>
      </c>
      <c r="H9" s="10"/>
      <c r="I9">
        <f>VLOOKUP(E:E,AK:AM,3,0)</f>
        <v>1</v>
      </c>
      <c r="J9">
        <v>8</v>
      </c>
      <c r="K9" t="s">
        <v>16</v>
      </c>
      <c r="Q9" s="11" t="s">
        <v>142</v>
      </c>
      <c r="R9" s="11" t="s">
        <v>165</v>
      </c>
      <c r="S9" s="1" t="s">
        <v>178</v>
      </c>
      <c r="T9" t="str">
        <f t="shared" si="0"/>
        <v>中学地理教师</v>
      </c>
      <c r="V9" t="str">
        <f t="shared" si="1"/>
        <v>地理07号</v>
      </c>
      <c r="W9" s="2" t="s">
        <v>178</v>
      </c>
      <c r="Y9" t="s">
        <v>142</v>
      </c>
      <c r="Z9" t="s">
        <v>165</v>
      </c>
      <c r="AA9" t="s">
        <v>178</v>
      </c>
      <c r="AB9" t="s">
        <v>129</v>
      </c>
      <c r="AD9" t="s">
        <v>141</v>
      </c>
      <c r="AE9" t="s">
        <v>178</v>
      </c>
      <c r="AH9" t="s">
        <v>179</v>
      </c>
      <c r="AI9">
        <v>7</v>
      </c>
      <c r="AK9" t="s">
        <v>57</v>
      </c>
      <c r="AL9" t="str">
        <f t="shared" si="2"/>
        <v>英语</v>
      </c>
      <c r="AM9">
        <f t="shared" si="3"/>
        <v>3</v>
      </c>
    </row>
    <row r="10" ht="27" customHeight="1" spans="1:39">
      <c r="A10">
        <v>8</v>
      </c>
      <c r="B10" s="6" t="s">
        <v>27</v>
      </c>
      <c r="C10" s="7" t="s">
        <v>9</v>
      </c>
      <c r="D10" s="7" t="s">
        <v>10</v>
      </c>
      <c r="E10" s="8" t="s">
        <v>11</v>
      </c>
      <c r="F10" s="7" t="s">
        <v>28</v>
      </c>
      <c r="G10" s="9">
        <v>93.56</v>
      </c>
      <c r="H10" s="10"/>
      <c r="I10">
        <f>VLOOKUP(E:E,AK:AM,3,0)</f>
        <v>1</v>
      </c>
      <c r="J10">
        <v>3</v>
      </c>
      <c r="K10" t="s">
        <v>13</v>
      </c>
      <c r="Q10" s="11" t="s">
        <v>144</v>
      </c>
      <c r="R10" s="11" t="s">
        <v>165</v>
      </c>
      <c r="S10" s="1" t="s">
        <v>180</v>
      </c>
      <c r="T10" t="str">
        <f t="shared" si="0"/>
        <v>中学地理教师</v>
      </c>
      <c r="V10" t="str">
        <f t="shared" si="1"/>
        <v>地理08号</v>
      </c>
      <c r="W10" s="2" t="s">
        <v>180</v>
      </c>
      <c r="Y10" t="s">
        <v>144</v>
      </c>
      <c r="Z10" t="s">
        <v>165</v>
      </c>
      <c r="AA10" t="s">
        <v>180</v>
      </c>
      <c r="AB10" t="s">
        <v>129</v>
      </c>
      <c r="AD10" t="s">
        <v>143</v>
      </c>
      <c r="AE10" t="s">
        <v>180</v>
      </c>
      <c r="AH10" t="s">
        <v>181</v>
      </c>
      <c r="AI10">
        <v>8</v>
      </c>
      <c r="AK10" t="s">
        <v>11</v>
      </c>
      <c r="AL10" t="str">
        <f t="shared" si="2"/>
        <v>语文</v>
      </c>
      <c r="AM10">
        <f t="shared" si="3"/>
        <v>1</v>
      </c>
    </row>
    <row r="11" ht="27" customHeight="1" spans="1:39">
      <c r="A11">
        <v>9</v>
      </c>
      <c r="B11" s="6" t="s">
        <v>29</v>
      </c>
      <c r="C11" s="7" t="s">
        <v>9</v>
      </c>
      <c r="D11" s="7" t="s">
        <v>10</v>
      </c>
      <c r="E11" s="8" t="s">
        <v>30</v>
      </c>
      <c r="F11" s="7" t="s">
        <v>31</v>
      </c>
      <c r="G11" s="9">
        <v>84.64</v>
      </c>
      <c r="H11" s="10"/>
      <c r="I11">
        <f>VLOOKUP(E:E,AK:AM,3,0)</f>
        <v>2</v>
      </c>
      <c r="J11">
        <v>8</v>
      </c>
      <c r="K11" t="s">
        <v>16</v>
      </c>
      <c r="Q11" s="11" t="s">
        <v>182</v>
      </c>
      <c r="R11" s="11" t="s">
        <v>165</v>
      </c>
      <c r="T11" t="str">
        <f t="shared" si="0"/>
        <v>中学地理教师</v>
      </c>
      <c r="V11" t="str">
        <f t="shared" si="1"/>
        <v>地理号</v>
      </c>
      <c r="Y11" t="s">
        <v>110</v>
      </c>
      <c r="Z11" t="s">
        <v>183</v>
      </c>
      <c r="AA11" t="s">
        <v>166</v>
      </c>
      <c r="AB11" t="s">
        <v>109</v>
      </c>
      <c r="AD11" t="s">
        <v>108</v>
      </c>
      <c r="AE11" t="s">
        <v>166</v>
      </c>
      <c r="AH11" t="s">
        <v>184</v>
      </c>
      <c r="AI11">
        <v>9</v>
      </c>
      <c r="AK11" t="s">
        <v>120</v>
      </c>
      <c r="AL11" t="str">
        <f t="shared" si="2"/>
        <v>政治</v>
      </c>
      <c r="AM11">
        <f t="shared" si="3"/>
        <v>6</v>
      </c>
    </row>
    <row r="12" ht="27" customHeight="1" spans="1:31">
      <c r="A12">
        <v>10</v>
      </c>
      <c r="B12" s="6" t="s">
        <v>32</v>
      </c>
      <c r="C12" s="7" t="s">
        <v>9</v>
      </c>
      <c r="D12" s="7" t="s">
        <v>10</v>
      </c>
      <c r="E12" s="8" t="s">
        <v>30</v>
      </c>
      <c r="F12" s="7" t="s">
        <v>33</v>
      </c>
      <c r="G12" s="9">
        <v>88.36</v>
      </c>
      <c r="H12" s="10"/>
      <c r="I12">
        <f>VLOOKUP(E:E,AK:AM,3,0)</f>
        <v>2</v>
      </c>
      <c r="J12">
        <v>5</v>
      </c>
      <c r="K12" t="s">
        <v>16</v>
      </c>
      <c r="Q12" s="12" t="s">
        <v>110</v>
      </c>
      <c r="R12" s="13" t="s">
        <v>183</v>
      </c>
      <c r="S12" s="1" t="s">
        <v>166</v>
      </c>
      <c r="T12" t="str">
        <f t="shared" si="0"/>
        <v>中学化学教师</v>
      </c>
      <c r="V12" t="str">
        <f t="shared" si="1"/>
        <v>化学01号</v>
      </c>
      <c r="W12" s="2" t="s">
        <v>166</v>
      </c>
      <c r="Y12" t="s">
        <v>112</v>
      </c>
      <c r="Z12" t="s">
        <v>183</v>
      </c>
      <c r="AA12" t="s">
        <v>168</v>
      </c>
      <c r="AB12" t="s">
        <v>109</v>
      </c>
      <c r="AD12" t="s">
        <v>111</v>
      </c>
      <c r="AE12" t="s">
        <v>168</v>
      </c>
    </row>
    <row r="13" ht="27" customHeight="1" spans="1:31">
      <c r="A13">
        <v>11</v>
      </c>
      <c r="B13" s="6" t="s">
        <v>34</v>
      </c>
      <c r="C13" s="7" t="s">
        <v>9</v>
      </c>
      <c r="D13" s="7" t="s">
        <v>10</v>
      </c>
      <c r="E13" s="8" t="s">
        <v>30</v>
      </c>
      <c r="F13" s="7" t="s">
        <v>35</v>
      </c>
      <c r="G13" s="9">
        <v>83.84</v>
      </c>
      <c r="H13" s="10"/>
      <c r="I13">
        <f>VLOOKUP(E:E,AK:AM,3,0)</f>
        <v>2</v>
      </c>
      <c r="J13">
        <v>10</v>
      </c>
      <c r="K13" t="s">
        <v>16</v>
      </c>
      <c r="Q13" s="11" t="s">
        <v>112</v>
      </c>
      <c r="R13" s="11" t="s">
        <v>183</v>
      </c>
      <c r="S13" s="1" t="s">
        <v>168</v>
      </c>
      <c r="T13" t="str">
        <f t="shared" si="0"/>
        <v>中学化学教师</v>
      </c>
      <c r="V13" t="str">
        <f t="shared" si="1"/>
        <v>化学02号</v>
      </c>
      <c r="W13" s="2" t="s">
        <v>168</v>
      </c>
      <c r="Y13" t="s">
        <v>114</v>
      </c>
      <c r="Z13" t="s">
        <v>183</v>
      </c>
      <c r="AA13" t="s">
        <v>170</v>
      </c>
      <c r="AB13" t="s">
        <v>109</v>
      </c>
      <c r="AD13" t="s">
        <v>113</v>
      </c>
      <c r="AE13" t="s">
        <v>170</v>
      </c>
    </row>
    <row r="14" ht="27" customHeight="1" spans="1:31">
      <c r="A14">
        <v>12</v>
      </c>
      <c r="B14" s="6" t="s">
        <v>36</v>
      </c>
      <c r="C14" s="7" t="s">
        <v>9</v>
      </c>
      <c r="D14" s="7" t="s">
        <v>10</v>
      </c>
      <c r="E14" s="8" t="s">
        <v>30</v>
      </c>
      <c r="F14" s="7" t="s">
        <v>37</v>
      </c>
      <c r="G14" s="9">
        <v>87.4</v>
      </c>
      <c r="H14" s="10"/>
      <c r="I14">
        <f>VLOOKUP(E:E,AK:AM,3,0)</f>
        <v>2</v>
      </c>
      <c r="J14">
        <v>6</v>
      </c>
      <c r="K14" t="s">
        <v>16</v>
      </c>
      <c r="Q14" s="11" t="s">
        <v>114</v>
      </c>
      <c r="R14" s="11" t="s">
        <v>183</v>
      </c>
      <c r="S14" s="1" t="s">
        <v>170</v>
      </c>
      <c r="T14" t="str">
        <f t="shared" si="0"/>
        <v>中学化学教师</v>
      </c>
      <c r="V14" t="str">
        <f t="shared" si="1"/>
        <v>化学03号</v>
      </c>
      <c r="W14" s="2" t="s">
        <v>170</v>
      </c>
      <c r="Y14" t="s">
        <v>116</v>
      </c>
      <c r="Z14" t="s">
        <v>183</v>
      </c>
      <c r="AA14" t="s">
        <v>172</v>
      </c>
      <c r="AB14" t="s">
        <v>109</v>
      </c>
      <c r="AD14" t="s">
        <v>115</v>
      </c>
      <c r="AE14" t="s">
        <v>172</v>
      </c>
    </row>
    <row r="15" ht="27" customHeight="1" spans="1:31">
      <c r="A15">
        <v>13</v>
      </c>
      <c r="B15" s="6" t="s">
        <v>38</v>
      </c>
      <c r="C15" s="7" t="s">
        <v>9</v>
      </c>
      <c r="D15" s="7" t="s">
        <v>10</v>
      </c>
      <c r="E15" s="8" t="s">
        <v>30</v>
      </c>
      <c r="F15" s="7" t="s">
        <v>39</v>
      </c>
      <c r="G15" s="9">
        <v>81.72</v>
      </c>
      <c r="H15" s="10"/>
      <c r="I15">
        <f>VLOOKUP(E:E,AK:AM,3,0)</f>
        <v>2</v>
      </c>
      <c r="J15">
        <v>13</v>
      </c>
      <c r="K15" t="s">
        <v>16</v>
      </c>
      <c r="Q15" s="11" t="s">
        <v>116</v>
      </c>
      <c r="R15" s="11" t="s">
        <v>183</v>
      </c>
      <c r="S15" s="1" t="s">
        <v>172</v>
      </c>
      <c r="T15" t="str">
        <f t="shared" si="0"/>
        <v>中学化学教师</v>
      </c>
      <c r="V15" t="str">
        <f t="shared" si="1"/>
        <v>化学04号</v>
      </c>
      <c r="W15" s="2" t="s">
        <v>172</v>
      </c>
      <c r="Y15" t="s">
        <v>118</v>
      </c>
      <c r="Z15" t="s">
        <v>183</v>
      </c>
      <c r="AA15" t="s">
        <v>174</v>
      </c>
      <c r="AB15" t="s">
        <v>109</v>
      </c>
      <c r="AD15" t="s">
        <v>117</v>
      </c>
      <c r="AE15" t="s">
        <v>174</v>
      </c>
    </row>
    <row r="16" ht="27" customHeight="1" spans="1:31">
      <c r="A16">
        <v>14</v>
      </c>
      <c r="B16" s="6" t="s">
        <v>40</v>
      </c>
      <c r="C16" s="7" t="s">
        <v>9</v>
      </c>
      <c r="D16" s="7" t="s">
        <v>10</v>
      </c>
      <c r="E16" s="8" t="s">
        <v>30</v>
      </c>
      <c r="F16" s="7" t="s">
        <v>41</v>
      </c>
      <c r="G16" s="9">
        <v>91.32</v>
      </c>
      <c r="H16" s="10"/>
      <c r="I16">
        <f>VLOOKUP(E:E,AK:AM,3,0)</f>
        <v>2</v>
      </c>
      <c r="J16">
        <v>2</v>
      </c>
      <c r="K16" t="s">
        <v>13</v>
      </c>
      <c r="Q16" s="14" t="s">
        <v>118</v>
      </c>
      <c r="R16" s="14" t="s">
        <v>183</v>
      </c>
      <c r="S16" s="1" t="s">
        <v>174</v>
      </c>
      <c r="T16" t="str">
        <f t="shared" si="0"/>
        <v>中学化学教师</v>
      </c>
      <c r="V16" t="str">
        <f t="shared" si="1"/>
        <v>化学05号</v>
      </c>
      <c r="W16" s="2" t="s">
        <v>174</v>
      </c>
      <c r="Y16" t="s">
        <v>31</v>
      </c>
      <c r="Z16" t="s">
        <v>185</v>
      </c>
      <c r="AA16" t="s">
        <v>166</v>
      </c>
      <c r="AB16" t="s">
        <v>30</v>
      </c>
      <c r="AD16" t="s">
        <v>29</v>
      </c>
      <c r="AE16" t="s">
        <v>166</v>
      </c>
    </row>
    <row r="17" ht="27" customHeight="1" spans="1:31">
      <c r="A17">
        <v>15</v>
      </c>
      <c r="B17" s="6" t="s">
        <v>42</v>
      </c>
      <c r="C17" s="7" t="s">
        <v>9</v>
      </c>
      <c r="D17" s="7" t="s">
        <v>10</v>
      </c>
      <c r="E17" s="8" t="s">
        <v>30</v>
      </c>
      <c r="F17" s="7" t="s">
        <v>43</v>
      </c>
      <c r="G17" s="9">
        <v>81.88</v>
      </c>
      <c r="H17" s="10"/>
      <c r="I17">
        <f>VLOOKUP(E:E,AK:AM,3,0)</f>
        <v>2</v>
      </c>
      <c r="J17">
        <v>12</v>
      </c>
      <c r="K17" t="s">
        <v>16</v>
      </c>
      <c r="Q17" s="11" t="s">
        <v>186</v>
      </c>
      <c r="R17" s="11" t="s">
        <v>183</v>
      </c>
      <c r="T17" t="str">
        <f t="shared" si="0"/>
        <v>中学化学教师</v>
      </c>
      <c r="V17" t="str">
        <f t="shared" si="1"/>
        <v>化学号</v>
      </c>
      <c r="Y17" t="s">
        <v>33</v>
      </c>
      <c r="Z17" t="s">
        <v>185</v>
      </c>
      <c r="AA17" t="s">
        <v>168</v>
      </c>
      <c r="AB17" t="s">
        <v>30</v>
      </c>
      <c r="AD17" t="s">
        <v>32</v>
      </c>
      <c r="AE17" t="s">
        <v>168</v>
      </c>
    </row>
    <row r="18" ht="27" customHeight="1" spans="1:31">
      <c r="A18">
        <v>16</v>
      </c>
      <c r="B18" s="6" t="s">
        <v>44</v>
      </c>
      <c r="C18" s="7" t="s">
        <v>9</v>
      </c>
      <c r="D18" s="7" t="s">
        <v>10</v>
      </c>
      <c r="E18" s="8" t="s">
        <v>30</v>
      </c>
      <c r="F18" s="7" t="s">
        <v>45</v>
      </c>
      <c r="G18" s="9">
        <v>91.44</v>
      </c>
      <c r="H18" s="10"/>
      <c r="I18">
        <f>VLOOKUP(E:E,AK:AM,3,0)</f>
        <v>2</v>
      </c>
      <c r="J18">
        <v>1</v>
      </c>
      <c r="K18" t="s">
        <v>13</v>
      </c>
      <c r="Q18" s="11" t="s">
        <v>187</v>
      </c>
      <c r="R18" s="11" t="s">
        <v>183</v>
      </c>
      <c r="T18" t="str">
        <f t="shared" si="0"/>
        <v>中学化学教师</v>
      </c>
      <c r="V18" t="str">
        <f t="shared" si="1"/>
        <v>化学号</v>
      </c>
      <c r="Y18" t="s">
        <v>35</v>
      </c>
      <c r="Z18" t="s">
        <v>185</v>
      </c>
      <c r="AA18" t="s">
        <v>170</v>
      </c>
      <c r="AB18" t="s">
        <v>30</v>
      </c>
      <c r="AD18" t="s">
        <v>34</v>
      </c>
      <c r="AE18" t="s">
        <v>170</v>
      </c>
    </row>
    <row r="19" ht="27" customHeight="1" spans="1:31">
      <c r="A19">
        <v>17</v>
      </c>
      <c r="B19" s="6" t="s">
        <v>46</v>
      </c>
      <c r="C19" s="7" t="s">
        <v>9</v>
      </c>
      <c r="D19" s="7" t="s">
        <v>10</v>
      </c>
      <c r="E19" s="8" t="s">
        <v>30</v>
      </c>
      <c r="F19" s="7" t="s">
        <v>47</v>
      </c>
      <c r="G19" s="9">
        <v>82.32</v>
      </c>
      <c r="H19" s="10"/>
      <c r="I19">
        <f>VLOOKUP(E:E,AK:AM,3,0)</f>
        <v>2</v>
      </c>
      <c r="J19">
        <v>11</v>
      </c>
      <c r="K19" t="s">
        <v>16</v>
      </c>
      <c r="Q19" s="11" t="s">
        <v>188</v>
      </c>
      <c r="R19" s="11" t="s">
        <v>183</v>
      </c>
      <c r="T19" t="str">
        <f t="shared" si="0"/>
        <v>中学化学教师</v>
      </c>
      <c r="V19" t="str">
        <f t="shared" si="1"/>
        <v>化学号</v>
      </c>
      <c r="Y19" t="s">
        <v>37</v>
      </c>
      <c r="Z19" t="s">
        <v>185</v>
      </c>
      <c r="AA19" t="s">
        <v>172</v>
      </c>
      <c r="AB19" t="s">
        <v>30</v>
      </c>
      <c r="AD19" t="s">
        <v>36</v>
      </c>
      <c r="AE19" t="s">
        <v>172</v>
      </c>
    </row>
    <row r="20" ht="27" customHeight="1" spans="1:31">
      <c r="A20">
        <v>18</v>
      </c>
      <c r="B20" s="6" t="s">
        <v>48</v>
      </c>
      <c r="C20" s="7" t="s">
        <v>9</v>
      </c>
      <c r="D20" s="7" t="s">
        <v>10</v>
      </c>
      <c r="E20" s="8" t="s">
        <v>30</v>
      </c>
      <c r="F20" s="7" t="s">
        <v>49</v>
      </c>
      <c r="G20" s="9">
        <v>90.56</v>
      </c>
      <c r="H20" s="10"/>
      <c r="I20">
        <f>VLOOKUP(E:E,AK:AM,3,0)</f>
        <v>2</v>
      </c>
      <c r="J20">
        <v>3</v>
      </c>
      <c r="K20" t="s">
        <v>13</v>
      </c>
      <c r="Q20" s="11" t="s">
        <v>31</v>
      </c>
      <c r="R20" s="11" t="s">
        <v>185</v>
      </c>
      <c r="S20" s="1" t="s">
        <v>166</v>
      </c>
      <c r="T20" t="str">
        <f t="shared" si="0"/>
        <v>中学数学教师</v>
      </c>
      <c r="V20" t="str">
        <f t="shared" si="1"/>
        <v>数学01号</v>
      </c>
      <c r="W20" s="2" t="s">
        <v>166</v>
      </c>
      <c r="Y20" t="s">
        <v>39</v>
      </c>
      <c r="Z20" t="s">
        <v>185</v>
      </c>
      <c r="AA20" t="s">
        <v>174</v>
      </c>
      <c r="AB20" t="s">
        <v>30</v>
      </c>
      <c r="AD20" t="s">
        <v>38</v>
      </c>
      <c r="AE20" t="s">
        <v>174</v>
      </c>
    </row>
    <row r="21" ht="27" customHeight="1" spans="1:31">
      <c r="A21">
        <v>19</v>
      </c>
      <c r="B21" s="6" t="s">
        <v>50</v>
      </c>
      <c r="C21" s="7" t="s">
        <v>9</v>
      </c>
      <c r="D21" s="7" t="s">
        <v>10</v>
      </c>
      <c r="E21" s="8" t="s">
        <v>30</v>
      </c>
      <c r="F21" s="7" t="s">
        <v>51</v>
      </c>
      <c r="G21" s="9">
        <v>88.52</v>
      </c>
      <c r="H21" s="10"/>
      <c r="I21">
        <f>VLOOKUP(E:E,AK:AM,3,0)</f>
        <v>2</v>
      </c>
      <c r="J21">
        <v>4</v>
      </c>
      <c r="K21" t="s">
        <v>13</v>
      </c>
      <c r="Q21" s="11" t="s">
        <v>33</v>
      </c>
      <c r="R21" s="11" t="s">
        <v>185</v>
      </c>
      <c r="S21" s="1" t="s">
        <v>168</v>
      </c>
      <c r="T21" t="str">
        <f t="shared" si="0"/>
        <v>中学数学教师</v>
      </c>
      <c r="V21" t="str">
        <f t="shared" si="1"/>
        <v>数学02号</v>
      </c>
      <c r="W21" s="2" t="s">
        <v>168</v>
      </c>
      <c r="Y21" t="s">
        <v>41</v>
      </c>
      <c r="Z21" t="s">
        <v>185</v>
      </c>
      <c r="AA21" t="s">
        <v>176</v>
      </c>
      <c r="AB21" t="s">
        <v>30</v>
      </c>
      <c r="AD21" t="s">
        <v>40</v>
      </c>
      <c r="AE21" t="s">
        <v>176</v>
      </c>
    </row>
    <row r="22" ht="27" customHeight="1" spans="1:31">
      <c r="A22">
        <v>20</v>
      </c>
      <c r="B22" s="6" t="s">
        <v>52</v>
      </c>
      <c r="C22" s="7" t="s">
        <v>9</v>
      </c>
      <c r="D22" s="7" t="s">
        <v>10</v>
      </c>
      <c r="E22" s="8" t="s">
        <v>30</v>
      </c>
      <c r="F22" s="7" t="s">
        <v>53</v>
      </c>
      <c r="G22" s="9">
        <v>85.8</v>
      </c>
      <c r="H22" s="10"/>
      <c r="I22">
        <f>VLOOKUP(E:E,AK:AM,3,0)</f>
        <v>2</v>
      </c>
      <c r="J22">
        <v>7</v>
      </c>
      <c r="K22" t="s">
        <v>16</v>
      </c>
      <c r="Q22" s="11" t="s">
        <v>35</v>
      </c>
      <c r="R22" s="11" t="s">
        <v>185</v>
      </c>
      <c r="S22" s="1" t="s">
        <v>170</v>
      </c>
      <c r="T22" t="str">
        <f t="shared" si="0"/>
        <v>中学数学教师</v>
      </c>
      <c r="V22" t="str">
        <f t="shared" si="1"/>
        <v>数学03号</v>
      </c>
      <c r="W22" s="2" t="s">
        <v>170</v>
      </c>
      <c r="Y22" t="s">
        <v>43</v>
      </c>
      <c r="Z22" t="s">
        <v>185</v>
      </c>
      <c r="AA22" t="s">
        <v>178</v>
      </c>
      <c r="AB22" t="s">
        <v>30</v>
      </c>
      <c r="AD22" t="s">
        <v>42</v>
      </c>
      <c r="AE22" t="s">
        <v>178</v>
      </c>
    </row>
    <row r="23" ht="27" customHeight="1" spans="1:31">
      <c r="A23">
        <v>21</v>
      </c>
      <c r="B23" s="6" t="s">
        <v>54</v>
      </c>
      <c r="C23" s="7" t="s">
        <v>9</v>
      </c>
      <c r="D23" s="7" t="s">
        <v>10</v>
      </c>
      <c r="E23" s="8" t="s">
        <v>30</v>
      </c>
      <c r="F23" s="7" t="s">
        <v>55</v>
      </c>
      <c r="G23" s="9">
        <v>83.88</v>
      </c>
      <c r="H23" s="10"/>
      <c r="I23">
        <f>VLOOKUP(E:E,AK:AM,3,0)</f>
        <v>2</v>
      </c>
      <c r="J23">
        <v>9</v>
      </c>
      <c r="K23" t="s">
        <v>16</v>
      </c>
      <c r="Q23" s="11" t="s">
        <v>37</v>
      </c>
      <c r="R23" s="11" t="s">
        <v>185</v>
      </c>
      <c r="S23" s="1" t="s">
        <v>172</v>
      </c>
      <c r="T23" t="str">
        <f t="shared" si="0"/>
        <v>中学数学教师</v>
      </c>
      <c r="V23" t="str">
        <f t="shared" si="1"/>
        <v>数学04号</v>
      </c>
      <c r="W23" s="2" t="s">
        <v>172</v>
      </c>
      <c r="Y23" t="s">
        <v>45</v>
      </c>
      <c r="Z23" t="s">
        <v>185</v>
      </c>
      <c r="AA23" t="s">
        <v>180</v>
      </c>
      <c r="AB23" t="s">
        <v>30</v>
      </c>
      <c r="AD23" t="s">
        <v>44</v>
      </c>
      <c r="AE23" t="s">
        <v>180</v>
      </c>
    </row>
    <row r="24" ht="27" customHeight="1" spans="1:31">
      <c r="A24">
        <v>22</v>
      </c>
      <c r="B24" s="6" t="s">
        <v>56</v>
      </c>
      <c r="C24" s="7" t="s">
        <v>9</v>
      </c>
      <c r="D24" s="7" t="s">
        <v>10</v>
      </c>
      <c r="E24" s="8" t="s">
        <v>57</v>
      </c>
      <c r="F24" s="7" t="s">
        <v>58</v>
      </c>
      <c r="G24" s="9">
        <v>83</v>
      </c>
      <c r="H24" s="10"/>
      <c r="I24">
        <f>VLOOKUP(E:E,AK:AM,3,0)</f>
        <v>3</v>
      </c>
      <c r="J24">
        <v>15</v>
      </c>
      <c r="K24" t="s">
        <v>16</v>
      </c>
      <c r="Q24" s="11" t="s">
        <v>39</v>
      </c>
      <c r="R24" s="11" t="s">
        <v>185</v>
      </c>
      <c r="S24" s="1" t="s">
        <v>174</v>
      </c>
      <c r="T24" t="str">
        <f t="shared" si="0"/>
        <v>中学数学教师</v>
      </c>
      <c r="V24" t="str">
        <f t="shared" si="1"/>
        <v>数学05号</v>
      </c>
      <c r="W24" s="2" t="s">
        <v>174</v>
      </c>
      <c r="Y24" t="s">
        <v>47</v>
      </c>
      <c r="Z24" t="s">
        <v>185</v>
      </c>
      <c r="AA24" t="s">
        <v>189</v>
      </c>
      <c r="AB24" t="s">
        <v>30</v>
      </c>
      <c r="AD24" t="s">
        <v>46</v>
      </c>
      <c r="AE24" t="s">
        <v>189</v>
      </c>
    </row>
    <row r="25" ht="27" customHeight="1" spans="1:31">
      <c r="A25">
        <v>23</v>
      </c>
      <c r="B25" s="6" t="s">
        <v>59</v>
      </c>
      <c r="C25" s="7" t="s">
        <v>9</v>
      </c>
      <c r="D25" s="7" t="s">
        <v>10</v>
      </c>
      <c r="E25" s="8" t="s">
        <v>57</v>
      </c>
      <c r="F25" s="7" t="s">
        <v>60</v>
      </c>
      <c r="G25" s="9">
        <v>85.16</v>
      </c>
      <c r="H25" s="10"/>
      <c r="I25">
        <f>VLOOKUP(E:E,AK:AM,3,0)</f>
        <v>3</v>
      </c>
      <c r="J25">
        <v>12</v>
      </c>
      <c r="K25" t="s">
        <v>16</v>
      </c>
      <c r="Q25" s="11" t="s">
        <v>41</v>
      </c>
      <c r="R25" s="11" t="s">
        <v>185</v>
      </c>
      <c r="S25" s="1" t="s">
        <v>176</v>
      </c>
      <c r="T25" t="str">
        <f t="shared" si="0"/>
        <v>中学数学教师</v>
      </c>
      <c r="V25" t="str">
        <f t="shared" si="1"/>
        <v>数学06号</v>
      </c>
      <c r="W25" s="2" t="s">
        <v>176</v>
      </c>
      <c r="Y25" t="s">
        <v>49</v>
      </c>
      <c r="Z25" t="s">
        <v>185</v>
      </c>
      <c r="AA25" t="s">
        <v>190</v>
      </c>
      <c r="AB25" t="s">
        <v>30</v>
      </c>
      <c r="AD25" t="s">
        <v>48</v>
      </c>
      <c r="AE25" t="s">
        <v>190</v>
      </c>
    </row>
    <row r="26" ht="27" customHeight="1" spans="1:31">
      <c r="A26">
        <v>24</v>
      </c>
      <c r="B26" s="6" t="s">
        <v>61</v>
      </c>
      <c r="C26" s="7" t="s">
        <v>9</v>
      </c>
      <c r="D26" s="7" t="s">
        <v>10</v>
      </c>
      <c r="E26" s="8" t="s">
        <v>57</v>
      </c>
      <c r="F26" s="7" t="s">
        <v>62</v>
      </c>
      <c r="G26" s="9">
        <v>92.16</v>
      </c>
      <c r="H26" s="10"/>
      <c r="I26">
        <f>VLOOKUP(E:E,AK:AM,3,0)</f>
        <v>3</v>
      </c>
      <c r="J26">
        <v>4</v>
      </c>
      <c r="K26" t="s">
        <v>13</v>
      </c>
      <c r="Q26" s="11" t="s">
        <v>43</v>
      </c>
      <c r="R26" s="11" t="s">
        <v>185</v>
      </c>
      <c r="S26" s="1" t="s">
        <v>178</v>
      </c>
      <c r="T26" t="str">
        <f t="shared" si="0"/>
        <v>中学数学教师</v>
      </c>
      <c r="V26" t="str">
        <f t="shared" si="1"/>
        <v>数学07号</v>
      </c>
      <c r="W26" s="2" t="s">
        <v>178</v>
      </c>
      <c r="Y26" t="s">
        <v>51</v>
      </c>
      <c r="Z26" t="s">
        <v>185</v>
      </c>
      <c r="AA26" t="s">
        <v>191</v>
      </c>
      <c r="AB26" t="s">
        <v>30</v>
      </c>
      <c r="AD26" t="s">
        <v>50</v>
      </c>
      <c r="AE26" t="s">
        <v>191</v>
      </c>
    </row>
    <row r="27" ht="27" customHeight="1" spans="1:31">
      <c r="A27">
        <v>25</v>
      </c>
      <c r="B27" s="6" t="s">
        <v>63</v>
      </c>
      <c r="C27" s="7" t="s">
        <v>9</v>
      </c>
      <c r="D27" s="7" t="s">
        <v>10</v>
      </c>
      <c r="E27" s="8" t="s">
        <v>57</v>
      </c>
      <c r="F27" s="7" t="s">
        <v>64</v>
      </c>
      <c r="G27" s="9">
        <v>92.64</v>
      </c>
      <c r="H27" s="10"/>
      <c r="I27">
        <f>VLOOKUP(E:E,AK:AM,3,0)</f>
        <v>3</v>
      </c>
      <c r="J27">
        <v>3</v>
      </c>
      <c r="K27" t="s">
        <v>13</v>
      </c>
      <c r="Q27" s="11" t="s">
        <v>45</v>
      </c>
      <c r="R27" s="11" t="s">
        <v>185</v>
      </c>
      <c r="S27" s="1" t="s">
        <v>180</v>
      </c>
      <c r="T27" t="str">
        <f t="shared" si="0"/>
        <v>中学数学教师</v>
      </c>
      <c r="V27" t="str">
        <f t="shared" si="1"/>
        <v>数学08号</v>
      </c>
      <c r="W27" s="2" t="s">
        <v>180</v>
      </c>
      <c r="Y27" t="s">
        <v>53</v>
      </c>
      <c r="Z27" t="s">
        <v>185</v>
      </c>
      <c r="AA27" t="s">
        <v>192</v>
      </c>
      <c r="AB27" t="s">
        <v>30</v>
      </c>
      <c r="AD27" t="s">
        <v>52</v>
      </c>
      <c r="AE27" t="s">
        <v>192</v>
      </c>
    </row>
    <row r="28" ht="27" customHeight="1" spans="1:31">
      <c r="A28">
        <v>26</v>
      </c>
      <c r="B28" s="6" t="s">
        <v>65</v>
      </c>
      <c r="C28" s="7" t="s">
        <v>9</v>
      </c>
      <c r="D28" s="7" t="s">
        <v>10</v>
      </c>
      <c r="E28" s="8" t="s">
        <v>57</v>
      </c>
      <c r="F28" s="7" t="s">
        <v>66</v>
      </c>
      <c r="G28" s="9">
        <v>85</v>
      </c>
      <c r="H28" s="10"/>
      <c r="I28">
        <f>VLOOKUP(E:E,AK:AM,3,0)</f>
        <v>3</v>
      </c>
      <c r="J28">
        <v>13</v>
      </c>
      <c r="K28" t="s">
        <v>16</v>
      </c>
      <c r="Q28" s="11" t="s">
        <v>47</v>
      </c>
      <c r="R28" s="11" t="s">
        <v>185</v>
      </c>
      <c r="S28" s="1" t="s">
        <v>189</v>
      </c>
      <c r="T28" t="str">
        <f t="shared" si="0"/>
        <v>中学数学教师</v>
      </c>
      <c r="V28" t="str">
        <f t="shared" si="1"/>
        <v>数学09号</v>
      </c>
      <c r="W28" s="2" t="s">
        <v>189</v>
      </c>
      <c r="Y28" t="s">
        <v>55</v>
      </c>
      <c r="Z28" t="s">
        <v>185</v>
      </c>
      <c r="AA28" t="s">
        <v>193</v>
      </c>
      <c r="AB28" t="s">
        <v>30</v>
      </c>
      <c r="AD28" t="s">
        <v>54</v>
      </c>
      <c r="AE28" t="s">
        <v>193</v>
      </c>
    </row>
    <row r="29" ht="27" customHeight="1" spans="1:31">
      <c r="A29">
        <v>27</v>
      </c>
      <c r="B29" s="6" t="s">
        <v>67</v>
      </c>
      <c r="C29" s="7" t="s">
        <v>9</v>
      </c>
      <c r="D29" s="7" t="s">
        <v>10</v>
      </c>
      <c r="E29" s="8" t="s">
        <v>57</v>
      </c>
      <c r="F29" s="7" t="s">
        <v>68</v>
      </c>
      <c r="G29" s="9">
        <v>87.52</v>
      </c>
      <c r="H29" s="10"/>
      <c r="I29">
        <f>VLOOKUP(E:E,AK:AM,3,0)</f>
        <v>3</v>
      </c>
      <c r="J29">
        <v>8</v>
      </c>
      <c r="K29" t="s">
        <v>16</v>
      </c>
      <c r="Q29" s="11" t="s">
        <v>49</v>
      </c>
      <c r="R29" s="11" t="s">
        <v>185</v>
      </c>
      <c r="S29" s="1" t="s">
        <v>190</v>
      </c>
      <c r="T29" t="str">
        <f t="shared" si="0"/>
        <v>中学数学教师</v>
      </c>
      <c r="V29" t="str">
        <f t="shared" si="1"/>
        <v>数学10号</v>
      </c>
      <c r="W29" s="2" t="s">
        <v>190</v>
      </c>
      <c r="Y29" t="s">
        <v>89</v>
      </c>
      <c r="Z29" t="s">
        <v>194</v>
      </c>
      <c r="AA29" t="s">
        <v>166</v>
      </c>
      <c r="AB29" t="s">
        <v>88</v>
      </c>
      <c r="AD29" t="s">
        <v>87</v>
      </c>
      <c r="AE29" t="s">
        <v>166</v>
      </c>
    </row>
    <row r="30" ht="27" customHeight="1" spans="1:31">
      <c r="A30">
        <v>28</v>
      </c>
      <c r="B30" s="6" t="s">
        <v>69</v>
      </c>
      <c r="C30" s="7" t="s">
        <v>9</v>
      </c>
      <c r="D30" s="7" t="s">
        <v>10</v>
      </c>
      <c r="E30" s="8" t="s">
        <v>57</v>
      </c>
      <c r="F30" s="7" t="s">
        <v>70</v>
      </c>
      <c r="G30" s="9">
        <v>94.28</v>
      </c>
      <c r="H30" s="10"/>
      <c r="I30">
        <f>VLOOKUP(E:E,AK:AM,3,0)</f>
        <v>3</v>
      </c>
      <c r="J30">
        <v>2</v>
      </c>
      <c r="K30" t="s">
        <v>13</v>
      </c>
      <c r="Q30" s="11" t="s">
        <v>51</v>
      </c>
      <c r="R30" s="11" t="s">
        <v>185</v>
      </c>
      <c r="S30" s="1" t="s">
        <v>191</v>
      </c>
      <c r="T30" t="str">
        <f t="shared" si="0"/>
        <v>中学数学教师</v>
      </c>
      <c r="V30" t="str">
        <f t="shared" si="1"/>
        <v>数学11号</v>
      </c>
      <c r="W30" s="2" t="s">
        <v>191</v>
      </c>
      <c r="Y30" t="s">
        <v>91</v>
      </c>
      <c r="Z30" t="s">
        <v>194</v>
      </c>
      <c r="AA30" t="s">
        <v>168</v>
      </c>
      <c r="AB30" t="s">
        <v>88</v>
      </c>
      <c r="AD30" t="s">
        <v>90</v>
      </c>
      <c r="AE30" t="s">
        <v>168</v>
      </c>
    </row>
    <row r="31" ht="27" customHeight="1" spans="1:31">
      <c r="A31">
        <v>29</v>
      </c>
      <c r="B31" s="6" t="s">
        <v>71</v>
      </c>
      <c r="C31" s="7" t="s">
        <v>9</v>
      </c>
      <c r="D31" s="7" t="s">
        <v>10</v>
      </c>
      <c r="E31" s="8" t="s">
        <v>57</v>
      </c>
      <c r="F31" s="7" t="s">
        <v>72</v>
      </c>
      <c r="G31" s="9">
        <v>86.6</v>
      </c>
      <c r="H31" s="10"/>
      <c r="I31">
        <f>VLOOKUP(E:E,AK:AM,3,0)</f>
        <v>3</v>
      </c>
      <c r="J31">
        <v>10</v>
      </c>
      <c r="K31" t="s">
        <v>16</v>
      </c>
      <c r="Q31" s="11" t="s">
        <v>53</v>
      </c>
      <c r="R31" s="11" t="s">
        <v>185</v>
      </c>
      <c r="S31" s="1" t="s">
        <v>192</v>
      </c>
      <c r="T31" t="str">
        <f t="shared" si="0"/>
        <v>中学数学教师</v>
      </c>
      <c r="V31" t="str">
        <f t="shared" si="1"/>
        <v>数学12号</v>
      </c>
      <c r="W31" s="2" t="s">
        <v>192</v>
      </c>
      <c r="Y31" t="s">
        <v>93</v>
      </c>
      <c r="Z31" t="s">
        <v>194</v>
      </c>
      <c r="AA31" t="s">
        <v>170</v>
      </c>
      <c r="AB31" t="s">
        <v>88</v>
      </c>
      <c r="AD31" t="s">
        <v>92</v>
      </c>
      <c r="AE31" t="s">
        <v>170</v>
      </c>
    </row>
    <row r="32" ht="27" customHeight="1" spans="1:31">
      <c r="A32">
        <v>30</v>
      </c>
      <c r="B32" s="6" t="s">
        <v>73</v>
      </c>
      <c r="C32" s="7" t="s">
        <v>9</v>
      </c>
      <c r="D32" s="7" t="s">
        <v>10</v>
      </c>
      <c r="E32" s="8" t="s">
        <v>57</v>
      </c>
      <c r="F32" s="7" t="s">
        <v>74</v>
      </c>
      <c r="G32" s="9">
        <v>83.76</v>
      </c>
      <c r="H32" s="10"/>
      <c r="I32">
        <f>VLOOKUP(E:E,AK:AM,3,0)</f>
        <v>3</v>
      </c>
      <c r="J32">
        <v>14</v>
      </c>
      <c r="K32" t="s">
        <v>16</v>
      </c>
      <c r="Q32" s="11" t="s">
        <v>55</v>
      </c>
      <c r="R32" s="11" t="s">
        <v>185</v>
      </c>
      <c r="S32" s="1" t="s">
        <v>193</v>
      </c>
      <c r="T32" t="str">
        <f t="shared" si="0"/>
        <v>中学数学教师</v>
      </c>
      <c r="V32" t="str">
        <f t="shared" si="1"/>
        <v>数学13号</v>
      </c>
      <c r="W32" s="2" t="s">
        <v>193</v>
      </c>
      <c r="Y32" t="s">
        <v>95</v>
      </c>
      <c r="Z32" t="s">
        <v>194</v>
      </c>
      <c r="AA32" t="s">
        <v>172</v>
      </c>
      <c r="AB32" t="s">
        <v>88</v>
      </c>
      <c r="AD32" t="s">
        <v>94</v>
      </c>
      <c r="AE32" t="s">
        <v>172</v>
      </c>
    </row>
    <row r="33" ht="27" customHeight="1" spans="1:31">
      <c r="A33">
        <v>31</v>
      </c>
      <c r="B33" s="6" t="s">
        <v>75</v>
      </c>
      <c r="C33" s="7" t="s">
        <v>9</v>
      </c>
      <c r="D33" s="7" t="s">
        <v>10</v>
      </c>
      <c r="E33" s="8" t="s">
        <v>57</v>
      </c>
      <c r="F33" s="7" t="s">
        <v>76</v>
      </c>
      <c r="G33" s="9">
        <v>85.44</v>
      </c>
      <c r="H33" s="10"/>
      <c r="I33">
        <f>VLOOKUP(E:E,AK:AM,3,0)</f>
        <v>3</v>
      </c>
      <c r="J33">
        <v>11</v>
      </c>
      <c r="K33" t="s">
        <v>16</v>
      </c>
      <c r="Q33" s="11" t="s">
        <v>195</v>
      </c>
      <c r="R33" s="11" t="s">
        <v>185</v>
      </c>
      <c r="T33" t="str">
        <f t="shared" si="0"/>
        <v>中学数学教师</v>
      </c>
      <c r="V33" t="str">
        <f t="shared" si="1"/>
        <v>数学号</v>
      </c>
      <c r="Y33" t="s">
        <v>97</v>
      </c>
      <c r="Z33" t="s">
        <v>194</v>
      </c>
      <c r="AA33" t="s">
        <v>174</v>
      </c>
      <c r="AB33" t="s">
        <v>88</v>
      </c>
      <c r="AD33" t="s">
        <v>96</v>
      </c>
      <c r="AE33" t="s">
        <v>174</v>
      </c>
    </row>
    <row r="34" ht="27" customHeight="1" spans="1:31">
      <c r="A34">
        <v>32</v>
      </c>
      <c r="B34" s="6" t="s">
        <v>77</v>
      </c>
      <c r="C34" s="7" t="s">
        <v>9</v>
      </c>
      <c r="D34" s="7" t="s">
        <v>10</v>
      </c>
      <c r="E34" s="8" t="s">
        <v>57</v>
      </c>
      <c r="F34" s="7" t="s">
        <v>78</v>
      </c>
      <c r="G34" s="9">
        <v>89.88</v>
      </c>
      <c r="H34" s="10"/>
      <c r="I34">
        <f>VLOOKUP(E:E,AK:AM,3,0)</f>
        <v>3</v>
      </c>
      <c r="J34">
        <v>5</v>
      </c>
      <c r="K34" t="s">
        <v>16</v>
      </c>
      <c r="Q34" s="11" t="s">
        <v>196</v>
      </c>
      <c r="R34" s="11" t="s">
        <v>185</v>
      </c>
      <c r="T34" t="str">
        <f t="shared" si="0"/>
        <v>中学数学教师</v>
      </c>
      <c r="V34" t="str">
        <f t="shared" si="1"/>
        <v>数学号</v>
      </c>
      <c r="Y34" t="s">
        <v>99</v>
      </c>
      <c r="Z34" t="s">
        <v>194</v>
      </c>
      <c r="AA34" t="s">
        <v>176</v>
      </c>
      <c r="AB34" t="s">
        <v>88</v>
      </c>
      <c r="AD34" t="s">
        <v>98</v>
      </c>
      <c r="AE34" t="s">
        <v>176</v>
      </c>
    </row>
    <row r="35" ht="27" customHeight="1" spans="1:31">
      <c r="A35">
        <v>33</v>
      </c>
      <c r="B35" s="6" t="s">
        <v>79</v>
      </c>
      <c r="C35" s="7" t="s">
        <v>9</v>
      </c>
      <c r="D35" s="7" t="s">
        <v>10</v>
      </c>
      <c r="E35" s="8" t="s">
        <v>57</v>
      </c>
      <c r="F35" s="7" t="s">
        <v>80</v>
      </c>
      <c r="G35" s="9">
        <v>86.64</v>
      </c>
      <c r="H35" s="10"/>
      <c r="I35">
        <f>VLOOKUP(E:E,AK:AM,3,0)</f>
        <v>3</v>
      </c>
      <c r="J35">
        <v>9</v>
      </c>
      <c r="K35" t="s">
        <v>16</v>
      </c>
      <c r="Q35" s="12" t="s">
        <v>89</v>
      </c>
      <c r="R35" s="13" t="s">
        <v>194</v>
      </c>
      <c r="S35" s="1" t="s">
        <v>166</v>
      </c>
      <c r="T35" t="str">
        <f t="shared" si="0"/>
        <v>中学物理教师 </v>
      </c>
      <c r="V35" t="str">
        <f t="shared" si="1"/>
        <v>物理01号</v>
      </c>
      <c r="W35" s="2" t="s">
        <v>166</v>
      </c>
      <c r="Y35" t="s">
        <v>101</v>
      </c>
      <c r="Z35" t="s">
        <v>194</v>
      </c>
      <c r="AA35" t="s">
        <v>178</v>
      </c>
      <c r="AB35" t="s">
        <v>88</v>
      </c>
      <c r="AD35" t="s">
        <v>100</v>
      </c>
      <c r="AE35" t="s">
        <v>178</v>
      </c>
    </row>
    <row r="36" ht="27" customHeight="1" spans="1:31">
      <c r="A36">
        <v>34</v>
      </c>
      <c r="B36" s="6" t="s">
        <v>81</v>
      </c>
      <c r="C36" s="7" t="s">
        <v>9</v>
      </c>
      <c r="D36" s="7" t="s">
        <v>10</v>
      </c>
      <c r="E36" s="8" t="s">
        <v>57</v>
      </c>
      <c r="F36" s="7" t="s">
        <v>82</v>
      </c>
      <c r="G36" s="9">
        <v>89.72</v>
      </c>
      <c r="H36" s="10"/>
      <c r="I36">
        <f>VLOOKUP(E:E,AK:AM,3,0)</f>
        <v>3</v>
      </c>
      <c r="J36">
        <v>6</v>
      </c>
      <c r="K36" t="s">
        <v>16</v>
      </c>
      <c r="Q36" s="12" t="s">
        <v>91</v>
      </c>
      <c r="R36" s="13" t="s">
        <v>194</v>
      </c>
      <c r="S36" s="1" t="s">
        <v>168</v>
      </c>
      <c r="T36" t="str">
        <f t="shared" si="0"/>
        <v>中学物理教师 </v>
      </c>
      <c r="V36" t="str">
        <f t="shared" si="1"/>
        <v>物理02号</v>
      </c>
      <c r="W36" s="2" t="s">
        <v>168</v>
      </c>
      <c r="Y36" t="s">
        <v>103</v>
      </c>
      <c r="Z36" t="s">
        <v>194</v>
      </c>
      <c r="AA36" t="s">
        <v>180</v>
      </c>
      <c r="AB36" t="s">
        <v>88</v>
      </c>
      <c r="AD36" t="s">
        <v>102</v>
      </c>
      <c r="AE36" t="s">
        <v>180</v>
      </c>
    </row>
    <row r="37" ht="27" customHeight="1" spans="1:31">
      <c r="A37">
        <v>35</v>
      </c>
      <c r="B37" s="6" t="s">
        <v>83</v>
      </c>
      <c r="C37" s="7" t="s">
        <v>9</v>
      </c>
      <c r="D37" s="7" t="s">
        <v>10</v>
      </c>
      <c r="E37" s="8" t="s">
        <v>57</v>
      </c>
      <c r="F37" s="7" t="s">
        <v>84</v>
      </c>
      <c r="G37" s="9">
        <v>89.16</v>
      </c>
      <c r="H37" s="10"/>
      <c r="I37">
        <f>VLOOKUP(E:E,AK:AM,3,0)</f>
        <v>3</v>
      </c>
      <c r="J37">
        <v>7</v>
      </c>
      <c r="K37" t="s">
        <v>16</v>
      </c>
      <c r="Q37" s="12" t="s">
        <v>93</v>
      </c>
      <c r="R37" s="13" t="s">
        <v>197</v>
      </c>
      <c r="S37" s="1" t="s">
        <v>170</v>
      </c>
      <c r="T37" t="str">
        <f t="shared" si="0"/>
        <v>中学物理教师 </v>
      </c>
      <c r="V37" t="str">
        <f t="shared" si="1"/>
        <v>物理03号</v>
      </c>
      <c r="W37" s="2" t="s">
        <v>170</v>
      </c>
      <c r="Y37" t="s">
        <v>105</v>
      </c>
      <c r="Z37" t="s">
        <v>194</v>
      </c>
      <c r="AA37" t="s">
        <v>189</v>
      </c>
      <c r="AB37" t="s">
        <v>88</v>
      </c>
      <c r="AD37" t="s">
        <v>104</v>
      </c>
      <c r="AE37" t="s">
        <v>189</v>
      </c>
    </row>
    <row r="38" ht="27" customHeight="1" spans="1:31">
      <c r="A38">
        <v>36</v>
      </c>
      <c r="B38" s="6" t="s">
        <v>85</v>
      </c>
      <c r="C38" s="7" t="s">
        <v>9</v>
      </c>
      <c r="D38" s="7" t="s">
        <v>10</v>
      </c>
      <c r="E38" s="8" t="s">
        <v>57</v>
      </c>
      <c r="F38" s="7" t="s">
        <v>86</v>
      </c>
      <c r="G38" s="9">
        <v>94.96</v>
      </c>
      <c r="H38" s="10"/>
      <c r="I38">
        <f>VLOOKUP(E:E,AK:AM,3,0)</f>
        <v>3</v>
      </c>
      <c r="J38">
        <v>1</v>
      </c>
      <c r="K38" t="s">
        <v>13</v>
      </c>
      <c r="Q38" s="12" t="s">
        <v>95</v>
      </c>
      <c r="R38" s="13" t="s">
        <v>197</v>
      </c>
      <c r="S38" s="1" t="s">
        <v>172</v>
      </c>
      <c r="T38" t="str">
        <f t="shared" si="0"/>
        <v>中学物理教师 </v>
      </c>
      <c r="V38" t="str">
        <f t="shared" si="1"/>
        <v>物理04号</v>
      </c>
      <c r="W38" s="2" t="s">
        <v>172</v>
      </c>
      <c r="Y38" t="s">
        <v>107</v>
      </c>
      <c r="Z38" t="s">
        <v>194</v>
      </c>
      <c r="AA38" t="s">
        <v>190</v>
      </c>
      <c r="AB38" t="s">
        <v>88</v>
      </c>
      <c r="AD38" t="s">
        <v>106</v>
      </c>
      <c r="AE38" t="s">
        <v>190</v>
      </c>
    </row>
    <row r="39" ht="27" customHeight="1" spans="1:31">
      <c r="A39">
        <v>37</v>
      </c>
      <c r="B39" s="6" t="s">
        <v>87</v>
      </c>
      <c r="C39" s="7" t="s">
        <v>9</v>
      </c>
      <c r="D39" s="7" t="s">
        <v>10</v>
      </c>
      <c r="E39" s="8" t="s">
        <v>88</v>
      </c>
      <c r="F39" s="7" t="s">
        <v>89</v>
      </c>
      <c r="G39" s="9">
        <v>87.8</v>
      </c>
      <c r="H39" s="10"/>
      <c r="I39">
        <f>VLOOKUP(E:E,AK:AM,3,0)</f>
        <v>4</v>
      </c>
      <c r="J39">
        <v>5</v>
      </c>
      <c r="K39" t="s">
        <v>16</v>
      </c>
      <c r="Q39" s="12" t="s">
        <v>97</v>
      </c>
      <c r="R39" s="13" t="s">
        <v>194</v>
      </c>
      <c r="S39" s="1" t="s">
        <v>174</v>
      </c>
      <c r="T39" t="str">
        <f t="shared" si="0"/>
        <v>中学物理教师 </v>
      </c>
      <c r="V39" t="str">
        <f t="shared" si="1"/>
        <v>物理05号</v>
      </c>
      <c r="W39" s="2" t="s">
        <v>174</v>
      </c>
      <c r="Y39" t="s">
        <v>147</v>
      </c>
      <c r="Z39" t="s">
        <v>198</v>
      </c>
      <c r="AA39" t="s">
        <v>166</v>
      </c>
      <c r="AB39" t="s">
        <v>146</v>
      </c>
      <c r="AD39" t="s">
        <v>145</v>
      </c>
      <c r="AE39" t="s">
        <v>166</v>
      </c>
    </row>
    <row r="40" ht="27" customHeight="1" spans="1:31">
      <c r="A40">
        <v>38</v>
      </c>
      <c r="B40" s="6" t="s">
        <v>90</v>
      </c>
      <c r="C40" s="7" t="s">
        <v>9</v>
      </c>
      <c r="D40" s="7" t="s">
        <v>10</v>
      </c>
      <c r="E40" s="8" t="s">
        <v>88</v>
      </c>
      <c r="F40" s="7" t="s">
        <v>91</v>
      </c>
      <c r="G40" s="9">
        <v>90.28</v>
      </c>
      <c r="H40" s="10"/>
      <c r="I40">
        <f>VLOOKUP(E:E,AK:AM,3,0)</f>
        <v>4</v>
      </c>
      <c r="J40">
        <v>3</v>
      </c>
      <c r="K40" t="s">
        <v>16</v>
      </c>
      <c r="Q40" s="12" t="s">
        <v>99</v>
      </c>
      <c r="R40" s="13" t="s">
        <v>194</v>
      </c>
      <c r="S40" s="1" t="s">
        <v>176</v>
      </c>
      <c r="T40" t="str">
        <f t="shared" si="0"/>
        <v>中学物理教师 </v>
      </c>
      <c r="V40" t="str">
        <f t="shared" si="1"/>
        <v>物理06号</v>
      </c>
      <c r="W40" s="2" t="s">
        <v>176</v>
      </c>
      <c r="Y40" t="s">
        <v>149</v>
      </c>
      <c r="Z40" t="s">
        <v>198</v>
      </c>
      <c r="AA40" t="s">
        <v>168</v>
      </c>
      <c r="AB40" t="s">
        <v>146</v>
      </c>
      <c r="AD40" t="s">
        <v>148</v>
      </c>
      <c r="AE40" t="s">
        <v>168</v>
      </c>
    </row>
    <row r="41" ht="27" customHeight="1" spans="1:31">
      <c r="A41">
        <v>39</v>
      </c>
      <c r="B41" s="6" t="s">
        <v>92</v>
      </c>
      <c r="C41" s="7" t="s">
        <v>9</v>
      </c>
      <c r="D41" s="7" t="s">
        <v>10</v>
      </c>
      <c r="E41" s="8" t="s">
        <v>88</v>
      </c>
      <c r="F41" s="7" t="s">
        <v>93</v>
      </c>
      <c r="G41" s="9">
        <v>85.48</v>
      </c>
      <c r="H41" s="10"/>
      <c r="I41">
        <f>VLOOKUP(E:E,AK:AM,3,0)</f>
        <v>4</v>
      </c>
      <c r="J41">
        <v>7</v>
      </c>
      <c r="K41" t="s">
        <v>16</v>
      </c>
      <c r="Q41" s="12" t="s">
        <v>101</v>
      </c>
      <c r="R41" s="13" t="s">
        <v>197</v>
      </c>
      <c r="S41" s="1" t="s">
        <v>178</v>
      </c>
      <c r="T41" t="str">
        <f t="shared" si="0"/>
        <v>中学物理教师 </v>
      </c>
      <c r="V41" t="str">
        <f t="shared" si="1"/>
        <v>物理07号</v>
      </c>
      <c r="W41" s="2" t="s">
        <v>178</v>
      </c>
      <c r="Y41" t="s">
        <v>151</v>
      </c>
      <c r="Z41" t="s">
        <v>198</v>
      </c>
      <c r="AA41" t="s">
        <v>170</v>
      </c>
      <c r="AB41" t="s">
        <v>146</v>
      </c>
      <c r="AD41" t="s">
        <v>150</v>
      </c>
      <c r="AE41" t="s">
        <v>170</v>
      </c>
    </row>
    <row r="42" ht="27" customHeight="1" spans="1:31">
      <c r="A42">
        <v>40</v>
      </c>
      <c r="B42" s="6" t="s">
        <v>94</v>
      </c>
      <c r="C42" s="7" t="s">
        <v>9</v>
      </c>
      <c r="D42" s="7" t="s">
        <v>10</v>
      </c>
      <c r="E42" s="8" t="s">
        <v>88</v>
      </c>
      <c r="F42" s="7" t="s">
        <v>95</v>
      </c>
      <c r="G42" s="9">
        <v>90.24</v>
      </c>
      <c r="H42" s="10"/>
      <c r="I42">
        <f>VLOOKUP(E:E,AK:AM,3,0)</f>
        <v>4</v>
      </c>
      <c r="J42">
        <v>4</v>
      </c>
      <c r="K42" t="s">
        <v>16</v>
      </c>
      <c r="Q42" s="12" t="s">
        <v>103</v>
      </c>
      <c r="R42" s="13" t="s">
        <v>197</v>
      </c>
      <c r="S42" s="1" t="s">
        <v>180</v>
      </c>
      <c r="T42" t="str">
        <f t="shared" si="0"/>
        <v>中学物理教师 </v>
      </c>
      <c r="V42" t="str">
        <f t="shared" si="1"/>
        <v>物理08号</v>
      </c>
      <c r="W42" s="2" t="s">
        <v>180</v>
      </c>
      <c r="Y42" t="s">
        <v>153</v>
      </c>
      <c r="Z42" t="s">
        <v>198</v>
      </c>
      <c r="AA42" t="s">
        <v>172</v>
      </c>
      <c r="AB42" t="s">
        <v>146</v>
      </c>
      <c r="AD42" t="s">
        <v>152</v>
      </c>
      <c r="AE42" t="s">
        <v>172</v>
      </c>
    </row>
    <row r="43" ht="27" customHeight="1" spans="1:31">
      <c r="A43">
        <v>41</v>
      </c>
      <c r="B43" s="6" t="s">
        <v>96</v>
      </c>
      <c r="C43" s="7" t="s">
        <v>9</v>
      </c>
      <c r="D43" s="7" t="s">
        <v>10</v>
      </c>
      <c r="E43" s="8" t="s">
        <v>88</v>
      </c>
      <c r="F43" s="7" t="s">
        <v>97</v>
      </c>
      <c r="G43" s="9">
        <v>84.68</v>
      </c>
      <c r="H43" s="10"/>
      <c r="I43">
        <f>VLOOKUP(E:E,AK:AM,3,0)</f>
        <v>4</v>
      </c>
      <c r="J43">
        <v>8</v>
      </c>
      <c r="K43" t="s">
        <v>16</v>
      </c>
      <c r="Q43" s="12" t="s">
        <v>105</v>
      </c>
      <c r="R43" s="13" t="s">
        <v>194</v>
      </c>
      <c r="S43" s="1" t="s">
        <v>189</v>
      </c>
      <c r="T43" t="str">
        <f t="shared" si="0"/>
        <v>中学物理教师 </v>
      </c>
      <c r="V43" t="str">
        <f t="shared" si="1"/>
        <v>物理09号</v>
      </c>
      <c r="W43" s="2" t="s">
        <v>189</v>
      </c>
      <c r="Y43" t="s">
        <v>156</v>
      </c>
      <c r="Z43" t="s">
        <v>199</v>
      </c>
      <c r="AA43" t="s">
        <v>166</v>
      </c>
      <c r="AB43" t="s">
        <v>155</v>
      </c>
      <c r="AD43" t="s">
        <v>154</v>
      </c>
      <c r="AE43" t="s">
        <v>166</v>
      </c>
    </row>
    <row r="44" ht="27" customHeight="1" spans="1:31">
      <c r="A44">
        <v>42</v>
      </c>
      <c r="B44" s="6" t="s">
        <v>98</v>
      </c>
      <c r="C44" s="7" t="s">
        <v>9</v>
      </c>
      <c r="D44" s="7" t="s">
        <v>10</v>
      </c>
      <c r="E44" s="8" t="s">
        <v>88</v>
      </c>
      <c r="F44" s="7" t="s">
        <v>99</v>
      </c>
      <c r="G44" s="9">
        <v>83.68</v>
      </c>
      <c r="H44" s="10"/>
      <c r="I44">
        <f>VLOOKUP(E:E,AK:AM,3,0)</f>
        <v>4</v>
      </c>
      <c r="J44">
        <v>9</v>
      </c>
      <c r="K44" t="s">
        <v>16</v>
      </c>
      <c r="Q44" s="12" t="s">
        <v>107</v>
      </c>
      <c r="R44" s="13" t="s">
        <v>194</v>
      </c>
      <c r="S44" s="1" t="s">
        <v>190</v>
      </c>
      <c r="T44" t="str">
        <f t="shared" si="0"/>
        <v>中学物理教师 </v>
      </c>
      <c r="V44" t="str">
        <f t="shared" si="1"/>
        <v>物理10号</v>
      </c>
      <c r="W44" s="2" t="s">
        <v>190</v>
      </c>
      <c r="Y44" t="s">
        <v>158</v>
      </c>
      <c r="Z44" t="s">
        <v>199</v>
      </c>
      <c r="AA44" t="s">
        <v>168</v>
      </c>
      <c r="AB44" t="s">
        <v>155</v>
      </c>
      <c r="AD44" t="s">
        <v>157</v>
      </c>
      <c r="AE44" t="s">
        <v>168</v>
      </c>
    </row>
    <row r="45" ht="27" customHeight="1" spans="1:31">
      <c r="A45">
        <v>43</v>
      </c>
      <c r="B45" s="6" t="s">
        <v>100</v>
      </c>
      <c r="C45" s="7" t="s">
        <v>9</v>
      </c>
      <c r="D45" s="7" t="s">
        <v>10</v>
      </c>
      <c r="E45" s="8" t="s">
        <v>88</v>
      </c>
      <c r="F45" s="7" t="s">
        <v>101</v>
      </c>
      <c r="G45" s="9">
        <v>87.52</v>
      </c>
      <c r="H45" s="10"/>
      <c r="I45">
        <f>VLOOKUP(E:E,AK:AM,3,0)</f>
        <v>4</v>
      </c>
      <c r="J45">
        <v>6</v>
      </c>
      <c r="K45" t="s">
        <v>16</v>
      </c>
      <c r="Q45" s="12" t="s">
        <v>200</v>
      </c>
      <c r="R45" s="13" t="s">
        <v>194</v>
      </c>
      <c r="T45" t="str">
        <f t="shared" si="0"/>
        <v>中学物理教师 </v>
      </c>
      <c r="V45" t="str">
        <f t="shared" si="1"/>
        <v>物理号</v>
      </c>
      <c r="Y45" t="s">
        <v>160</v>
      </c>
      <c r="Z45" t="s">
        <v>199</v>
      </c>
      <c r="AA45" t="s">
        <v>170</v>
      </c>
      <c r="AB45" t="s">
        <v>155</v>
      </c>
      <c r="AD45" t="s">
        <v>159</v>
      </c>
      <c r="AE45" t="s">
        <v>170</v>
      </c>
    </row>
    <row r="46" ht="27" customHeight="1" spans="1:31">
      <c r="A46">
        <v>44</v>
      </c>
      <c r="B46" s="6" t="s">
        <v>102</v>
      </c>
      <c r="C46" s="7" t="s">
        <v>9</v>
      </c>
      <c r="D46" s="7" t="s">
        <v>10</v>
      </c>
      <c r="E46" s="8" t="s">
        <v>88</v>
      </c>
      <c r="F46" s="7" t="s">
        <v>103</v>
      </c>
      <c r="G46" s="9">
        <v>81.64</v>
      </c>
      <c r="H46" s="10"/>
      <c r="I46">
        <f>VLOOKUP(E:E,AK:AM,3,0)</f>
        <v>4</v>
      </c>
      <c r="J46">
        <v>10</v>
      </c>
      <c r="K46" t="s">
        <v>16</v>
      </c>
      <c r="Q46" s="12" t="s">
        <v>147</v>
      </c>
      <c r="R46" s="13" t="s">
        <v>198</v>
      </c>
      <c r="S46" s="1" t="s">
        <v>166</v>
      </c>
      <c r="T46" t="str">
        <f t="shared" si="0"/>
        <v>中学心理教师</v>
      </c>
      <c r="V46" t="str">
        <f t="shared" si="1"/>
        <v>心理01号</v>
      </c>
      <c r="W46" s="2" t="s">
        <v>166</v>
      </c>
      <c r="Y46" t="s">
        <v>162</v>
      </c>
      <c r="Z46" t="s">
        <v>199</v>
      </c>
      <c r="AA46" t="s">
        <v>172</v>
      </c>
      <c r="AB46" t="s">
        <v>155</v>
      </c>
      <c r="AD46" t="s">
        <v>161</v>
      </c>
      <c r="AE46" t="s">
        <v>172</v>
      </c>
    </row>
    <row r="47" ht="27" customHeight="1" spans="1:31">
      <c r="A47">
        <v>45</v>
      </c>
      <c r="B47" s="6" t="s">
        <v>104</v>
      </c>
      <c r="C47" s="7" t="s">
        <v>9</v>
      </c>
      <c r="D47" s="7" t="s">
        <v>10</v>
      </c>
      <c r="E47" s="8" t="s">
        <v>88</v>
      </c>
      <c r="F47" s="7" t="s">
        <v>105</v>
      </c>
      <c r="G47" s="9">
        <v>91.4</v>
      </c>
      <c r="H47" s="10"/>
      <c r="I47">
        <f>VLOOKUP(E:E,AK:AM,3,0)</f>
        <v>4</v>
      </c>
      <c r="J47">
        <v>2</v>
      </c>
      <c r="K47" t="s">
        <v>16</v>
      </c>
      <c r="Q47" s="12" t="s">
        <v>149</v>
      </c>
      <c r="R47" s="13" t="s">
        <v>198</v>
      </c>
      <c r="S47" s="1" t="s">
        <v>168</v>
      </c>
      <c r="T47" t="str">
        <f t="shared" si="0"/>
        <v>中学心理教师</v>
      </c>
      <c r="V47" t="str">
        <f t="shared" si="1"/>
        <v>心理02号</v>
      </c>
      <c r="W47" s="2" t="s">
        <v>168</v>
      </c>
      <c r="Y47" t="s">
        <v>164</v>
      </c>
      <c r="Z47" t="s">
        <v>199</v>
      </c>
      <c r="AA47" t="s">
        <v>174</v>
      </c>
      <c r="AB47" t="s">
        <v>155</v>
      </c>
      <c r="AD47" t="s">
        <v>163</v>
      </c>
      <c r="AE47" t="s">
        <v>174</v>
      </c>
    </row>
    <row r="48" ht="27" customHeight="1" spans="1:31">
      <c r="A48">
        <v>46</v>
      </c>
      <c r="B48" s="6" t="s">
        <v>106</v>
      </c>
      <c r="C48" s="7" t="s">
        <v>9</v>
      </c>
      <c r="D48" s="7" t="s">
        <v>10</v>
      </c>
      <c r="E48" s="8" t="s">
        <v>88</v>
      </c>
      <c r="F48" s="7" t="s">
        <v>107</v>
      </c>
      <c r="G48" s="9">
        <v>94.12</v>
      </c>
      <c r="H48" s="10"/>
      <c r="I48">
        <f>VLOOKUP(E:E,AK:AM,3,0)</f>
        <v>4</v>
      </c>
      <c r="J48">
        <v>1</v>
      </c>
      <c r="K48" t="s">
        <v>13</v>
      </c>
      <c r="Q48" s="12" t="s">
        <v>151</v>
      </c>
      <c r="R48" s="13" t="s">
        <v>198</v>
      </c>
      <c r="S48" s="1" t="s">
        <v>170</v>
      </c>
      <c r="T48" t="str">
        <f t="shared" si="0"/>
        <v>中学心理教师</v>
      </c>
      <c r="V48" t="str">
        <f t="shared" si="1"/>
        <v>心理03号</v>
      </c>
      <c r="W48" s="2" t="s">
        <v>170</v>
      </c>
      <c r="Y48" t="s">
        <v>58</v>
      </c>
      <c r="Z48" t="s">
        <v>201</v>
      </c>
      <c r="AA48" t="s">
        <v>166</v>
      </c>
      <c r="AB48" t="s">
        <v>57</v>
      </c>
      <c r="AD48" t="s">
        <v>56</v>
      </c>
      <c r="AE48">
        <v>1</v>
      </c>
    </row>
    <row r="49" ht="27" customHeight="1" spans="1:31">
      <c r="A49">
        <v>47</v>
      </c>
      <c r="B49" s="6" t="s">
        <v>108</v>
      </c>
      <c r="C49" s="7" t="s">
        <v>9</v>
      </c>
      <c r="D49" s="7" t="s">
        <v>10</v>
      </c>
      <c r="E49" s="8" t="s">
        <v>109</v>
      </c>
      <c r="F49" s="7" t="s">
        <v>110</v>
      </c>
      <c r="G49" s="9">
        <v>88.68</v>
      </c>
      <c r="H49" s="10"/>
      <c r="I49">
        <f>VLOOKUP(E:E,AK:AM,3,0)</f>
        <v>5</v>
      </c>
      <c r="J49">
        <v>1</v>
      </c>
      <c r="K49" t="s">
        <v>13</v>
      </c>
      <c r="Q49" s="12" t="s">
        <v>153</v>
      </c>
      <c r="R49" s="13" t="s">
        <v>198</v>
      </c>
      <c r="S49" s="1" t="s">
        <v>172</v>
      </c>
      <c r="T49" t="str">
        <f t="shared" si="0"/>
        <v>中学心理教师</v>
      </c>
      <c r="V49" t="str">
        <f t="shared" si="1"/>
        <v>心理04号</v>
      </c>
      <c r="W49" s="2" t="s">
        <v>172</v>
      </c>
      <c r="Y49" t="s">
        <v>60</v>
      </c>
      <c r="Z49" t="s">
        <v>201</v>
      </c>
      <c r="AA49" t="s">
        <v>168</v>
      </c>
      <c r="AB49" t="s">
        <v>57</v>
      </c>
      <c r="AD49" t="s">
        <v>59</v>
      </c>
      <c r="AE49">
        <v>2</v>
      </c>
    </row>
    <row r="50" ht="27" customHeight="1" spans="1:31">
      <c r="A50">
        <v>48</v>
      </c>
      <c r="B50" s="6" t="s">
        <v>111</v>
      </c>
      <c r="C50" s="7" t="s">
        <v>9</v>
      </c>
      <c r="D50" s="7" t="s">
        <v>10</v>
      </c>
      <c r="E50" s="8" t="s">
        <v>109</v>
      </c>
      <c r="F50" s="7" t="s">
        <v>112</v>
      </c>
      <c r="G50" s="9">
        <v>84.8</v>
      </c>
      <c r="H50" s="10"/>
      <c r="I50">
        <f>VLOOKUP(E:E,AK:AM,3,0)</f>
        <v>5</v>
      </c>
      <c r="J50">
        <v>3</v>
      </c>
      <c r="K50" t="s">
        <v>16</v>
      </c>
      <c r="Q50" s="12" t="s">
        <v>202</v>
      </c>
      <c r="R50" s="13" t="s">
        <v>198</v>
      </c>
      <c r="T50" t="str">
        <f t="shared" si="0"/>
        <v>中学心理教师</v>
      </c>
      <c r="V50" t="str">
        <f t="shared" si="1"/>
        <v>心理号</v>
      </c>
      <c r="Y50" t="s">
        <v>62</v>
      </c>
      <c r="Z50" t="s">
        <v>201</v>
      </c>
      <c r="AA50" t="s">
        <v>170</v>
      </c>
      <c r="AB50" t="s">
        <v>57</v>
      </c>
      <c r="AD50" t="s">
        <v>61</v>
      </c>
      <c r="AE50">
        <v>3</v>
      </c>
    </row>
    <row r="51" ht="27" customHeight="1" spans="1:31">
      <c r="A51">
        <v>49</v>
      </c>
      <c r="B51" s="6" t="s">
        <v>113</v>
      </c>
      <c r="C51" s="7" t="s">
        <v>9</v>
      </c>
      <c r="D51" s="7" t="s">
        <v>10</v>
      </c>
      <c r="E51" s="8" t="s">
        <v>109</v>
      </c>
      <c r="F51" s="7" t="s">
        <v>114</v>
      </c>
      <c r="G51" s="9">
        <v>85.6</v>
      </c>
      <c r="H51" s="10"/>
      <c r="I51">
        <f>VLOOKUP(E:E,AK:AM,3,0)</f>
        <v>5</v>
      </c>
      <c r="J51">
        <v>2</v>
      </c>
      <c r="K51" t="s">
        <v>16</v>
      </c>
      <c r="Q51" s="15" t="s">
        <v>203</v>
      </c>
      <c r="R51" s="11" t="s">
        <v>198</v>
      </c>
      <c r="T51" t="str">
        <f t="shared" si="0"/>
        <v>中学心理教师</v>
      </c>
      <c r="V51" t="str">
        <f t="shared" si="1"/>
        <v>心理号</v>
      </c>
      <c r="Y51" t="s">
        <v>64</v>
      </c>
      <c r="Z51" t="s">
        <v>201</v>
      </c>
      <c r="AA51" t="s">
        <v>172</v>
      </c>
      <c r="AB51" t="s">
        <v>57</v>
      </c>
      <c r="AD51" t="s">
        <v>63</v>
      </c>
      <c r="AE51">
        <v>4</v>
      </c>
    </row>
    <row r="52" ht="27" customHeight="1" spans="1:31">
      <c r="A52">
        <v>50</v>
      </c>
      <c r="B52" s="6" t="s">
        <v>115</v>
      </c>
      <c r="C52" s="7" t="s">
        <v>9</v>
      </c>
      <c r="D52" s="7" t="s">
        <v>10</v>
      </c>
      <c r="E52" s="8" t="s">
        <v>109</v>
      </c>
      <c r="F52" s="7" t="s">
        <v>116</v>
      </c>
      <c r="G52" s="9">
        <v>83.48</v>
      </c>
      <c r="H52" s="10"/>
      <c r="I52">
        <f>VLOOKUP(E:E,AK:AM,3,0)</f>
        <v>5</v>
      </c>
      <c r="J52">
        <v>4</v>
      </c>
      <c r="K52" t="s">
        <v>16</v>
      </c>
      <c r="Q52" s="12" t="s">
        <v>156</v>
      </c>
      <c r="R52" s="13" t="s">
        <v>199</v>
      </c>
      <c r="S52" s="1" t="s">
        <v>166</v>
      </c>
      <c r="T52" t="str">
        <f t="shared" si="0"/>
        <v>中学信息教师</v>
      </c>
      <c r="V52" t="str">
        <f t="shared" si="1"/>
        <v>信息01号</v>
      </c>
      <c r="W52" s="2" t="s">
        <v>166</v>
      </c>
      <c r="Y52" t="s">
        <v>66</v>
      </c>
      <c r="Z52" t="s">
        <v>201</v>
      </c>
      <c r="AA52" t="s">
        <v>174</v>
      </c>
      <c r="AB52" t="s">
        <v>57</v>
      </c>
      <c r="AD52" t="s">
        <v>65</v>
      </c>
      <c r="AE52">
        <v>5</v>
      </c>
    </row>
    <row r="53" ht="27" customHeight="1" spans="1:31">
      <c r="A53">
        <v>51</v>
      </c>
      <c r="B53" s="6" t="s">
        <v>117</v>
      </c>
      <c r="C53" s="7" t="s">
        <v>9</v>
      </c>
      <c r="D53" s="7" t="s">
        <v>10</v>
      </c>
      <c r="E53" s="8" t="s">
        <v>109</v>
      </c>
      <c r="F53" s="7" t="s">
        <v>118</v>
      </c>
      <c r="G53" s="9">
        <v>82.32</v>
      </c>
      <c r="H53" s="10"/>
      <c r="I53">
        <f>VLOOKUP(E:E,AK:AM,3,0)</f>
        <v>5</v>
      </c>
      <c r="J53">
        <v>5</v>
      </c>
      <c r="K53" t="s">
        <v>16</v>
      </c>
      <c r="Q53" s="12" t="s">
        <v>158</v>
      </c>
      <c r="R53" s="13" t="s">
        <v>199</v>
      </c>
      <c r="S53" s="1" t="s">
        <v>168</v>
      </c>
      <c r="T53" t="str">
        <f t="shared" si="0"/>
        <v>中学信息教师</v>
      </c>
      <c r="V53" t="str">
        <f t="shared" si="1"/>
        <v>信息02号</v>
      </c>
      <c r="W53" s="2" t="s">
        <v>168</v>
      </c>
      <c r="Y53" t="s">
        <v>68</v>
      </c>
      <c r="Z53" t="s">
        <v>201</v>
      </c>
      <c r="AA53" t="s">
        <v>176</v>
      </c>
      <c r="AB53" t="s">
        <v>57</v>
      </c>
      <c r="AD53" t="s">
        <v>67</v>
      </c>
      <c r="AE53">
        <v>6</v>
      </c>
    </row>
    <row r="54" ht="27" customHeight="1" spans="1:31">
      <c r="A54">
        <v>52</v>
      </c>
      <c r="B54" s="6" t="s">
        <v>119</v>
      </c>
      <c r="C54" s="7" t="s">
        <v>9</v>
      </c>
      <c r="D54" s="7" t="s">
        <v>10</v>
      </c>
      <c r="E54" s="8" t="s">
        <v>120</v>
      </c>
      <c r="F54" s="7" t="s">
        <v>121</v>
      </c>
      <c r="G54" s="9">
        <v>92.24</v>
      </c>
      <c r="H54" s="10"/>
      <c r="I54">
        <f>VLOOKUP(E:E,AK:AM,3,0)</f>
        <v>6</v>
      </c>
      <c r="J54">
        <v>2</v>
      </c>
      <c r="K54" t="s">
        <v>16</v>
      </c>
      <c r="Q54" s="12" t="s">
        <v>160</v>
      </c>
      <c r="R54" s="13" t="s">
        <v>199</v>
      </c>
      <c r="S54" s="1" t="s">
        <v>170</v>
      </c>
      <c r="T54" t="str">
        <f t="shared" si="0"/>
        <v>中学信息教师</v>
      </c>
      <c r="V54" t="str">
        <f t="shared" si="1"/>
        <v>信息03号</v>
      </c>
      <c r="W54" s="2" t="s">
        <v>170</v>
      </c>
      <c r="Y54" t="s">
        <v>70</v>
      </c>
      <c r="Z54" t="s">
        <v>201</v>
      </c>
      <c r="AA54" t="s">
        <v>178</v>
      </c>
      <c r="AB54" t="s">
        <v>57</v>
      </c>
      <c r="AD54" t="s">
        <v>69</v>
      </c>
      <c r="AE54">
        <v>7</v>
      </c>
    </row>
    <row r="55" ht="27" customHeight="1" spans="1:31">
      <c r="A55">
        <v>53</v>
      </c>
      <c r="B55" s="6" t="s">
        <v>122</v>
      </c>
      <c r="C55" s="7" t="s">
        <v>9</v>
      </c>
      <c r="D55" s="7" t="s">
        <v>10</v>
      </c>
      <c r="E55" s="8" t="s">
        <v>120</v>
      </c>
      <c r="F55" s="7" t="s">
        <v>123</v>
      </c>
      <c r="G55" s="9">
        <v>88.52</v>
      </c>
      <c r="H55" s="10"/>
      <c r="I55">
        <f>VLOOKUP(E:E,AK:AM,3,0)</f>
        <v>6</v>
      </c>
      <c r="J55">
        <v>4</v>
      </c>
      <c r="K55" t="s">
        <v>16</v>
      </c>
      <c r="Q55" s="12" t="s">
        <v>162</v>
      </c>
      <c r="R55" s="13" t="s">
        <v>199</v>
      </c>
      <c r="S55" s="1" t="s">
        <v>172</v>
      </c>
      <c r="T55" t="str">
        <f t="shared" si="0"/>
        <v>中学信息教师</v>
      </c>
      <c r="V55" t="str">
        <f t="shared" si="1"/>
        <v>信息04号</v>
      </c>
      <c r="W55" s="2" t="s">
        <v>172</v>
      </c>
      <c r="Y55" t="s">
        <v>72</v>
      </c>
      <c r="Z55" t="s">
        <v>201</v>
      </c>
      <c r="AA55" t="s">
        <v>180</v>
      </c>
      <c r="AB55" t="s">
        <v>57</v>
      </c>
      <c r="AD55" t="s">
        <v>71</v>
      </c>
      <c r="AE55">
        <v>8</v>
      </c>
    </row>
    <row r="56" ht="27" customHeight="1" spans="1:31">
      <c r="A56">
        <v>54</v>
      </c>
      <c r="B56" s="6" t="s">
        <v>124</v>
      </c>
      <c r="C56" s="7" t="s">
        <v>9</v>
      </c>
      <c r="D56" s="7" t="s">
        <v>10</v>
      </c>
      <c r="E56" s="8" t="s">
        <v>120</v>
      </c>
      <c r="F56" s="7" t="s">
        <v>125</v>
      </c>
      <c r="G56" s="9">
        <v>91.48</v>
      </c>
      <c r="H56" s="10"/>
      <c r="I56">
        <f>VLOOKUP(E:E,AK:AM,3,0)</f>
        <v>6</v>
      </c>
      <c r="J56">
        <v>3</v>
      </c>
      <c r="K56" t="s">
        <v>16</v>
      </c>
      <c r="Q56" s="12" t="s">
        <v>164</v>
      </c>
      <c r="R56" s="13" t="s">
        <v>199</v>
      </c>
      <c r="S56" s="1" t="s">
        <v>174</v>
      </c>
      <c r="T56" t="str">
        <f t="shared" si="0"/>
        <v>中学信息教师</v>
      </c>
      <c r="V56" t="str">
        <f t="shared" si="1"/>
        <v>信息05号</v>
      </c>
      <c r="W56" s="2" t="s">
        <v>174</v>
      </c>
      <c r="Y56" t="s">
        <v>74</v>
      </c>
      <c r="Z56" t="s">
        <v>201</v>
      </c>
      <c r="AA56" t="s">
        <v>189</v>
      </c>
      <c r="AB56" t="s">
        <v>57</v>
      </c>
      <c r="AD56" t="s">
        <v>73</v>
      </c>
      <c r="AE56">
        <v>9</v>
      </c>
    </row>
    <row r="57" ht="27" customHeight="1" spans="1:31">
      <c r="A57">
        <v>55</v>
      </c>
      <c r="B57" s="6" t="s">
        <v>126</v>
      </c>
      <c r="C57" s="7" t="s">
        <v>9</v>
      </c>
      <c r="D57" s="7" t="s">
        <v>10</v>
      </c>
      <c r="E57" s="8" t="s">
        <v>120</v>
      </c>
      <c r="F57" s="7" t="s">
        <v>127</v>
      </c>
      <c r="G57" s="9">
        <v>93.76</v>
      </c>
      <c r="H57" s="10"/>
      <c r="I57">
        <f>VLOOKUP(E:E,AK:AM,3,0)</f>
        <v>6</v>
      </c>
      <c r="J57">
        <v>1</v>
      </c>
      <c r="K57" t="s">
        <v>13</v>
      </c>
      <c r="Q57" s="12" t="s">
        <v>204</v>
      </c>
      <c r="R57" s="13" t="s">
        <v>199</v>
      </c>
      <c r="T57" t="str">
        <f t="shared" si="0"/>
        <v>中学信息教师</v>
      </c>
      <c r="V57" t="str">
        <f t="shared" si="1"/>
        <v>信息号</v>
      </c>
      <c r="Y57" t="s">
        <v>76</v>
      </c>
      <c r="Z57" t="s">
        <v>201</v>
      </c>
      <c r="AA57" t="s">
        <v>190</v>
      </c>
      <c r="AB57" t="s">
        <v>57</v>
      </c>
      <c r="AD57" t="s">
        <v>75</v>
      </c>
      <c r="AE57">
        <v>10</v>
      </c>
    </row>
    <row r="58" ht="27" customHeight="1" spans="1:31">
      <c r="A58">
        <v>56</v>
      </c>
      <c r="B58" s="6" t="s">
        <v>128</v>
      </c>
      <c r="C58" s="7" t="s">
        <v>9</v>
      </c>
      <c r="D58" s="7" t="s">
        <v>10</v>
      </c>
      <c r="E58" s="8" t="s">
        <v>129</v>
      </c>
      <c r="F58" s="7" t="s">
        <v>130</v>
      </c>
      <c r="G58" s="9">
        <v>91.32</v>
      </c>
      <c r="H58" s="10"/>
      <c r="I58">
        <f>VLOOKUP(E:E,AK:AM,3,0)</f>
        <v>7</v>
      </c>
      <c r="J58">
        <v>6</v>
      </c>
      <c r="K58" t="s">
        <v>16</v>
      </c>
      <c r="Q58" s="12" t="s">
        <v>58</v>
      </c>
      <c r="R58" s="13" t="s">
        <v>201</v>
      </c>
      <c r="S58" s="1" t="s">
        <v>166</v>
      </c>
      <c r="T58" t="str">
        <f t="shared" si="0"/>
        <v>中学英语教师</v>
      </c>
      <c r="V58" t="str">
        <f t="shared" si="1"/>
        <v>英语01号</v>
      </c>
      <c r="W58" s="2">
        <v>1</v>
      </c>
      <c r="Y58" t="s">
        <v>78</v>
      </c>
      <c r="Z58" t="s">
        <v>201</v>
      </c>
      <c r="AA58">
        <v>11</v>
      </c>
      <c r="AB58" t="s">
        <v>57</v>
      </c>
      <c r="AD58" t="s">
        <v>77</v>
      </c>
      <c r="AE58">
        <v>11</v>
      </c>
    </row>
    <row r="59" ht="27" customHeight="1" spans="1:31">
      <c r="A59">
        <v>57</v>
      </c>
      <c r="B59" s="6" t="s">
        <v>131</v>
      </c>
      <c r="C59" s="7" t="s">
        <v>9</v>
      </c>
      <c r="D59" s="7" t="s">
        <v>10</v>
      </c>
      <c r="E59" s="8" t="s">
        <v>129</v>
      </c>
      <c r="F59" s="7" t="s">
        <v>132</v>
      </c>
      <c r="G59" s="9">
        <v>86.12</v>
      </c>
      <c r="H59" s="10"/>
      <c r="I59">
        <f>VLOOKUP(E:E,AK:AM,3,0)</f>
        <v>7</v>
      </c>
      <c r="J59">
        <v>8</v>
      </c>
      <c r="K59" t="s">
        <v>16</v>
      </c>
      <c r="Q59" s="12" t="s">
        <v>60</v>
      </c>
      <c r="R59" s="13" t="s">
        <v>201</v>
      </c>
      <c r="S59" s="1" t="s">
        <v>168</v>
      </c>
      <c r="T59" t="str">
        <f t="shared" si="0"/>
        <v>中学英语教师</v>
      </c>
      <c r="V59" t="str">
        <f t="shared" si="1"/>
        <v>英语02号</v>
      </c>
      <c r="W59" s="2">
        <v>2</v>
      </c>
      <c r="Y59" t="s">
        <v>80</v>
      </c>
      <c r="Z59" t="s">
        <v>201</v>
      </c>
      <c r="AA59" t="s">
        <v>192</v>
      </c>
      <c r="AB59" t="s">
        <v>57</v>
      </c>
      <c r="AD59" t="s">
        <v>79</v>
      </c>
      <c r="AE59">
        <v>12</v>
      </c>
    </row>
    <row r="60" ht="27" customHeight="1" spans="1:31">
      <c r="A60">
        <v>58</v>
      </c>
      <c r="B60" s="6" t="s">
        <v>133</v>
      </c>
      <c r="C60" s="7" t="s">
        <v>9</v>
      </c>
      <c r="D60" s="7" t="s">
        <v>10</v>
      </c>
      <c r="E60" s="8" t="s">
        <v>129</v>
      </c>
      <c r="F60" s="7" t="s">
        <v>134</v>
      </c>
      <c r="G60" s="9">
        <v>93.32</v>
      </c>
      <c r="H60" s="10"/>
      <c r="I60">
        <f>VLOOKUP(E:E,AK:AM,3,0)</f>
        <v>7</v>
      </c>
      <c r="J60">
        <v>2</v>
      </c>
      <c r="K60" t="s">
        <v>13</v>
      </c>
      <c r="Q60" s="12" t="s">
        <v>62</v>
      </c>
      <c r="R60" s="13" t="s">
        <v>201</v>
      </c>
      <c r="S60" s="1" t="s">
        <v>170</v>
      </c>
      <c r="T60" t="str">
        <f t="shared" si="0"/>
        <v>中学英语教师</v>
      </c>
      <c r="V60" t="str">
        <f t="shared" si="1"/>
        <v>英语03号</v>
      </c>
      <c r="W60" s="2">
        <v>3</v>
      </c>
      <c r="Y60" t="s">
        <v>82</v>
      </c>
      <c r="Z60" t="s">
        <v>201</v>
      </c>
      <c r="AA60">
        <v>13</v>
      </c>
      <c r="AB60" t="s">
        <v>57</v>
      </c>
      <c r="AD60" t="s">
        <v>81</v>
      </c>
      <c r="AE60">
        <v>13</v>
      </c>
    </row>
    <row r="61" ht="27" customHeight="1" spans="1:31">
      <c r="A61">
        <v>59</v>
      </c>
      <c r="B61" s="6" t="s">
        <v>135</v>
      </c>
      <c r="C61" s="7" t="s">
        <v>9</v>
      </c>
      <c r="D61" s="7" t="s">
        <v>10</v>
      </c>
      <c r="E61" s="8" t="s">
        <v>129</v>
      </c>
      <c r="F61" s="7" t="s">
        <v>136</v>
      </c>
      <c r="G61" s="9">
        <v>88.28</v>
      </c>
      <c r="H61" s="10"/>
      <c r="I61">
        <f>VLOOKUP(E:E,AK:AM,3,0)</f>
        <v>7</v>
      </c>
      <c r="J61">
        <v>7</v>
      </c>
      <c r="K61" t="s">
        <v>16</v>
      </c>
      <c r="Q61" s="12" t="s">
        <v>64</v>
      </c>
      <c r="R61" s="13" t="s">
        <v>201</v>
      </c>
      <c r="S61" s="1" t="s">
        <v>172</v>
      </c>
      <c r="T61" t="str">
        <f t="shared" si="0"/>
        <v>中学英语教师</v>
      </c>
      <c r="V61" t="str">
        <f t="shared" si="1"/>
        <v>英语04号</v>
      </c>
      <c r="W61" s="2">
        <v>4</v>
      </c>
      <c r="Y61" t="s">
        <v>84</v>
      </c>
      <c r="Z61" t="s">
        <v>201</v>
      </c>
      <c r="AA61">
        <v>14</v>
      </c>
      <c r="AB61" t="s">
        <v>57</v>
      </c>
      <c r="AD61" t="s">
        <v>83</v>
      </c>
      <c r="AE61">
        <v>14</v>
      </c>
    </row>
    <row r="62" ht="27" customHeight="1" spans="1:31">
      <c r="A62">
        <v>60</v>
      </c>
      <c r="B62" s="6" t="s">
        <v>137</v>
      </c>
      <c r="C62" s="7" t="s">
        <v>9</v>
      </c>
      <c r="D62" s="7" t="s">
        <v>10</v>
      </c>
      <c r="E62" s="8" t="s">
        <v>129</v>
      </c>
      <c r="F62" s="7" t="s">
        <v>138</v>
      </c>
      <c r="G62" s="9">
        <v>91.72</v>
      </c>
      <c r="H62" s="10"/>
      <c r="I62">
        <f>VLOOKUP(E:E,AK:AM,3,0)</f>
        <v>7</v>
      </c>
      <c r="J62">
        <v>4</v>
      </c>
      <c r="K62" t="s">
        <v>16</v>
      </c>
      <c r="Q62" s="12" t="s">
        <v>66</v>
      </c>
      <c r="R62" s="13" t="s">
        <v>201</v>
      </c>
      <c r="S62" s="1" t="s">
        <v>174</v>
      </c>
      <c r="T62" t="str">
        <f t="shared" si="0"/>
        <v>中学英语教师</v>
      </c>
      <c r="V62" t="str">
        <f t="shared" si="1"/>
        <v>英语05号</v>
      </c>
      <c r="W62" s="2">
        <v>5</v>
      </c>
      <c r="Y62" t="s">
        <v>86</v>
      </c>
      <c r="Z62" t="s">
        <v>201</v>
      </c>
      <c r="AA62">
        <v>15</v>
      </c>
      <c r="AB62" t="s">
        <v>57</v>
      </c>
      <c r="AD62" t="s">
        <v>85</v>
      </c>
      <c r="AE62">
        <v>15</v>
      </c>
    </row>
    <row r="63" ht="27" customHeight="1" spans="1:31">
      <c r="A63">
        <v>61</v>
      </c>
      <c r="B63" s="6" t="s">
        <v>139</v>
      </c>
      <c r="C63" s="7" t="s">
        <v>9</v>
      </c>
      <c r="D63" s="7" t="s">
        <v>10</v>
      </c>
      <c r="E63" s="8" t="s">
        <v>129</v>
      </c>
      <c r="F63" s="7" t="s">
        <v>140</v>
      </c>
      <c r="G63" s="9">
        <v>94.8</v>
      </c>
      <c r="H63" s="10"/>
      <c r="I63">
        <f>VLOOKUP(E:E,AK:AM,3,0)</f>
        <v>7</v>
      </c>
      <c r="J63">
        <v>1</v>
      </c>
      <c r="K63" t="s">
        <v>13</v>
      </c>
      <c r="Q63" s="12" t="s">
        <v>68</v>
      </c>
      <c r="R63" s="13" t="s">
        <v>201</v>
      </c>
      <c r="S63" s="1" t="s">
        <v>176</v>
      </c>
      <c r="T63" t="str">
        <f t="shared" si="0"/>
        <v>中学英语教师</v>
      </c>
      <c r="V63" t="str">
        <f t="shared" si="1"/>
        <v>英语06号</v>
      </c>
      <c r="W63" s="2">
        <v>6</v>
      </c>
      <c r="Y63" t="s">
        <v>12</v>
      </c>
      <c r="Z63" t="s">
        <v>205</v>
      </c>
      <c r="AA63" t="s">
        <v>166</v>
      </c>
      <c r="AB63" t="s">
        <v>11</v>
      </c>
      <c r="AD63" t="s">
        <v>8</v>
      </c>
      <c r="AE63" t="s">
        <v>166</v>
      </c>
    </row>
    <row r="64" ht="27" customHeight="1" spans="1:31">
      <c r="A64">
        <v>62</v>
      </c>
      <c r="B64" s="6" t="s">
        <v>141</v>
      </c>
      <c r="C64" s="7" t="s">
        <v>9</v>
      </c>
      <c r="D64" s="7" t="s">
        <v>10</v>
      </c>
      <c r="E64" s="8" t="s">
        <v>129</v>
      </c>
      <c r="F64" s="7" t="s">
        <v>142</v>
      </c>
      <c r="G64" s="9">
        <v>91.6</v>
      </c>
      <c r="H64" s="10"/>
      <c r="I64">
        <f>VLOOKUP(E:E,AK:AM,3,0)</f>
        <v>7</v>
      </c>
      <c r="J64">
        <v>5</v>
      </c>
      <c r="K64" t="s">
        <v>16</v>
      </c>
      <c r="Q64" s="12" t="s">
        <v>70</v>
      </c>
      <c r="R64" s="13" t="s">
        <v>201</v>
      </c>
      <c r="S64" s="1" t="s">
        <v>178</v>
      </c>
      <c r="T64" t="str">
        <f t="shared" si="0"/>
        <v>中学英语教师</v>
      </c>
      <c r="V64" t="str">
        <f t="shared" si="1"/>
        <v>英语07号</v>
      </c>
      <c r="W64" s="2">
        <v>7</v>
      </c>
      <c r="Y64" t="s">
        <v>15</v>
      </c>
      <c r="Z64" t="s">
        <v>205</v>
      </c>
      <c r="AA64" t="s">
        <v>168</v>
      </c>
      <c r="AB64" t="s">
        <v>11</v>
      </c>
      <c r="AD64" t="s">
        <v>14</v>
      </c>
      <c r="AE64" t="s">
        <v>168</v>
      </c>
    </row>
    <row r="65" ht="27" customHeight="1" spans="1:31">
      <c r="A65">
        <v>63</v>
      </c>
      <c r="B65" s="6" t="s">
        <v>143</v>
      </c>
      <c r="C65" s="7" t="s">
        <v>9</v>
      </c>
      <c r="D65" s="7" t="s">
        <v>10</v>
      </c>
      <c r="E65" s="8" t="s">
        <v>129</v>
      </c>
      <c r="F65" s="7" t="s">
        <v>144</v>
      </c>
      <c r="G65" s="9">
        <v>93.24</v>
      </c>
      <c r="H65" s="10"/>
      <c r="I65">
        <f>VLOOKUP(E:E,AK:AM,3,0)</f>
        <v>7</v>
      </c>
      <c r="J65">
        <v>3</v>
      </c>
      <c r="K65" t="s">
        <v>13</v>
      </c>
      <c r="Q65" s="12" t="s">
        <v>72</v>
      </c>
      <c r="R65" s="13" t="s">
        <v>201</v>
      </c>
      <c r="S65" s="1" t="s">
        <v>180</v>
      </c>
      <c r="T65" t="str">
        <f t="shared" si="0"/>
        <v>中学英语教师</v>
      </c>
      <c r="V65" t="str">
        <f t="shared" si="1"/>
        <v>英语08号</v>
      </c>
      <c r="W65" s="2">
        <v>8</v>
      </c>
      <c r="Y65" t="s">
        <v>18</v>
      </c>
      <c r="Z65" t="s">
        <v>205</v>
      </c>
      <c r="AA65" t="s">
        <v>170</v>
      </c>
      <c r="AB65" t="s">
        <v>11</v>
      </c>
      <c r="AD65" t="s">
        <v>17</v>
      </c>
      <c r="AE65" t="s">
        <v>170</v>
      </c>
    </row>
    <row r="66" ht="27" customHeight="1" spans="1:31">
      <c r="A66">
        <v>64</v>
      </c>
      <c r="B66" s="6" t="s">
        <v>145</v>
      </c>
      <c r="C66" s="7" t="s">
        <v>9</v>
      </c>
      <c r="D66" s="7" t="s">
        <v>10</v>
      </c>
      <c r="E66" s="8" t="s">
        <v>146</v>
      </c>
      <c r="F66" s="7" t="s">
        <v>147</v>
      </c>
      <c r="G66" s="9">
        <v>93.52</v>
      </c>
      <c r="H66" s="10"/>
      <c r="I66">
        <f>VLOOKUP(E:E,AK:AM,3,0)</f>
        <v>8</v>
      </c>
      <c r="J66">
        <v>1</v>
      </c>
      <c r="K66" t="s">
        <v>13</v>
      </c>
      <c r="Q66" s="16" t="s">
        <v>74</v>
      </c>
      <c r="R66" s="13" t="s">
        <v>201</v>
      </c>
      <c r="S66" s="1" t="s">
        <v>189</v>
      </c>
      <c r="T66" t="str">
        <f t="shared" si="0"/>
        <v>中学英语教师</v>
      </c>
      <c r="V66" t="str">
        <f t="shared" si="1"/>
        <v>英语09号</v>
      </c>
      <c r="W66" s="2">
        <v>9</v>
      </c>
      <c r="Y66" t="s">
        <v>20</v>
      </c>
      <c r="Z66" t="s">
        <v>205</v>
      </c>
      <c r="AA66" t="s">
        <v>172</v>
      </c>
      <c r="AB66" t="s">
        <v>11</v>
      </c>
      <c r="AD66" t="s">
        <v>19</v>
      </c>
      <c r="AE66" t="s">
        <v>172</v>
      </c>
    </row>
    <row r="67" ht="27" customHeight="1" spans="1:31">
      <c r="A67">
        <v>65</v>
      </c>
      <c r="B67" s="6" t="s">
        <v>148</v>
      </c>
      <c r="C67" s="7" t="s">
        <v>9</v>
      </c>
      <c r="D67" s="7" t="s">
        <v>10</v>
      </c>
      <c r="E67" s="8" t="s">
        <v>146</v>
      </c>
      <c r="F67" s="7" t="s">
        <v>149</v>
      </c>
      <c r="G67" s="9">
        <v>89.24</v>
      </c>
      <c r="H67" s="10"/>
      <c r="I67">
        <f>VLOOKUP(E:E,AK:AM,3,0)</f>
        <v>8</v>
      </c>
      <c r="J67">
        <v>4</v>
      </c>
      <c r="K67" t="s">
        <v>16</v>
      </c>
      <c r="Q67" s="16" t="s">
        <v>76</v>
      </c>
      <c r="R67" s="13" t="s">
        <v>201</v>
      </c>
      <c r="S67" s="1" t="s">
        <v>190</v>
      </c>
      <c r="T67" t="str">
        <f t="shared" ref="T67:T89" si="4">"中学"&amp;R67</f>
        <v>中学英语教师</v>
      </c>
      <c r="V67" t="str">
        <f t="shared" ref="V67:V89" si="5">MID(T67,3,2)&amp;S67&amp;"号"</f>
        <v>英语10号</v>
      </c>
      <c r="W67" s="2">
        <v>10</v>
      </c>
      <c r="Y67" t="s">
        <v>22</v>
      </c>
      <c r="Z67" t="s">
        <v>205</v>
      </c>
      <c r="AA67" t="s">
        <v>174</v>
      </c>
      <c r="AB67" t="s">
        <v>11</v>
      </c>
      <c r="AD67" t="s">
        <v>21</v>
      </c>
      <c r="AE67" t="s">
        <v>174</v>
      </c>
    </row>
    <row r="68" ht="27" customHeight="1" spans="1:31">
      <c r="A68">
        <v>66</v>
      </c>
      <c r="B68" s="6" t="s">
        <v>150</v>
      </c>
      <c r="C68" s="7" t="s">
        <v>9</v>
      </c>
      <c r="D68" s="7" t="s">
        <v>10</v>
      </c>
      <c r="E68" s="8" t="s">
        <v>146</v>
      </c>
      <c r="F68" s="7" t="s">
        <v>151</v>
      </c>
      <c r="G68" s="9">
        <v>91.48</v>
      </c>
      <c r="H68" s="10"/>
      <c r="I68">
        <f>VLOOKUP(E:E,AK:AM,3,0)</f>
        <v>8</v>
      </c>
      <c r="J68">
        <v>2</v>
      </c>
      <c r="K68" t="s">
        <v>16</v>
      </c>
      <c r="Q68" s="12" t="s">
        <v>78</v>
      </c>
      <c r="R68" s="13" t="s">
        <v>201</v>
      </c>
      <c r="S68" s="1">
        <v>11</v>
      </c>
      <c r="T68" t="str">
        <f t="shared" si="4"/>
        <v>中学英语教师</v>
      </c>
      <c r="V68" t="str">
        <f t="shared" si="5"/>
        <v>英语11号</v>
      </c>
      <c r="W68" s="2">
        <v>11</v>
      </c>
      <c r="Y68" t="s">
        <v>24</v>
      </c>
      <c r="Z68" t="s">
        <v>205</v>
      </c>
      <c r="AA68" t="s">
        <v>176</v>
      </c>
      <c r="AB68" t="s">
        <v>11</v>
      </c>
      <c r="AD68" t="s">
        <v>23</v>
      </c>
      <c r="AE68" t="s">
        <v>176</v>
      </c>
    </row>
    <row r="69" ht="27" customHeight="1" spans="1:31">
      <c r="A69">
        <v>67</v>
      </c>
      <c r="B69" s="6" t="s">
        <v>152</v>
      </c>
      <c r="C69" s="7" t="s">
        <v>9</v>
      </c>
      <c r="D69" s="7" t="s">
        <v>10</v>
      </c>
      <c r="E69" s="8" t="s">
        <v>146</v>
      </c>
      <c r="F69" s="7" t="s">
        <v>153</v>
      </c>
      <c r="G69" s="9">
        <v>90.88</v>
      </c>
      <c r="H69" s="10"/>
      <c r="I69">
        <f>VLOOKUP(E:E,AK:AM,3,0)</f>
        <v>8</v>
      </c>
      <c r="J69">
        <v>3</v>
      </c>
      <c r="K69" t="s">
        <v>16</v>
      </c>
      <c r="Q69" s="12" t="s">
        <v>80</v>
      </c>
      <c r="R69" s="13" t="s">
        <v>201</v>
      </c>
      <c r="S69" s="1" t="s">
        <v>192</v>
      </c>
      <c r="T69" t="str">
        <f t="shared" si="4"/>
        <v>中学英语教师</v>
      </c>
      <c r="V69" t="str">
        <f t="shared" si="5"/>
        <v>英语12号</v>
      </c>
      <c r="W69" s="2">
        <v>12</v>
      </c>
      <c r="Y69" t="s">
        <v>26</v>
      </c>
      <c r="Z69" t="s">
        <v>205</v>
      </c>
      <c r="AA69" t="s">
        <v>178</v>
      </c>
      <c r="AB69" t="s">
        <v>11</v>
      </c>
      <c r="AD69" t="s">
        <v>25</v>
      </c>
      <c r="AE69" t="s">
        <v>178</v>
      </c>
    </row>
    <row r="70" ht="27" customHeight="1" spans="1:31">
      <c r="A70">
        <v>68</v>
      </c>
      <c r="B70" s="6" t="s">
        <v>154</v>
      </c>
      <c r="C70" s="7" t="s">
        <v>9</v>
      </c>
      <c r="D70" s="7" t="s">
        <v>10</v>
      </c>
      <c r="E70" s="8" t="s">
        <v>155</v>
      </c>
      <c r="F70" s="7" t="s">
        <v>156</v>
      </c>
      <c r="G70" s="9">
        <v>85.36</v>
      </c>
      <c r="H70" s="10"/>
      <c r="I70">
        <f>VLOOKUP(E:E,AK:AM,3,0)</f>
        <v>9</v>
      </c>
      <c r="J70">
        <v>4</v>
      </c>
      <c r="K70" t="s">
        <v>16</v>
      </c>
      <c r="Q70" s="12" t="s">
        <v>82</v>
      </c>
      <c r="R70" s="13" t="s">
        <v>201</v>
      </c>
      <c r="S70" s="1">
        <v>13</v>
      </c>
      <c r="T70" t="str">
        <f t="shared" si="4"/>
        <v>中学英语教师</v>
      </c>
      <c r="V70" t="str">
        <f t="shared" si="5"/>
        <v>英语13号</v>
      </c>
      <c r="W70" s="2">
        <v>13</v>
      </c>
      <c r="Y70" t="s">
        <v>28</v>
      </c>
      <c r="Z70" t="s">
        <v>205</v>
      </c>
      <c r="AA70" t="s">
        <v>180</v>
      </c>
      <c r="AB70" t="s">
        <v>11</v>
      </c>
      <c r="AD70" t="s">
        <v>27</v>
      </c>
      <c r="AE70" t="s">
        <v>180</v>
      </c>
    </row>
    <row r="71" ht="27" customHeight="1" spans="1:31">
      <c r="A71">
        <v>69</v>
      </c>
      <c r="B71" s="6" t="s">
        <v>157</v>
      </c>
      <c r="C71" s="7" t="s">
        <v>9</v>
      </c>
      <c r="D71" s="7" t="s">
        <v>10</v>
      </c>
      <c r="E71" s="8" t="s">
        <v>155</v>
      </c>
      <c r="F71" s="7" t="s">
        <v>158</v>
      </c>
      <c r="G71" s="9">
        <v>82.56</v>
      </c>
      <c r="H71" s="10"/>
      <c r="I71">
        <f>VLOOKUP(E:E,AK:AM,3,0)</f>
        <v>9</v>
      </c>
      <c r="J71">
        <v>5</v>
      </c>
      <c r="K71" t="s">
        <v>16</v>
      </c>
      <c r="Q71" s="12" t="s">
        <v>84</v>
      </c>
      <c r="R71" s="13" t="s">
        <v>201</v>
      </c>
      <c r="S71" s="1">
        <v>14</v>
      </c>
      <c r="T71" t="str">
        <f t="shared" si="4"/>
        <v>中学英语教师</v>
      </c>
      <c r="V71" t="str">
        <f t="shared" si="5"/>
        <v>英语14号</v>
      </c>
      <c r="W71" s="2">
        <v>14</v>
      </c>
      <c r="Y71" t="s">
        <v>121</v>
      </c>
      <c r="Z71" t="s">
        <v>206</v>
      </c>
      <c r="AA71" t="s">
        <v>166</v>
      </c>
      <c r="AB71" t="s">
        <v>120</v>
      </c>
      <c r="AD71" t="s">
        <v>119</v>
      </c>
      <c r="AE71" t="s">
        <v>166</v>
      </c>
    </row>
    <row r="72" ht="27" customHeight="1" spans="1:31">
      <c r="A72">
        <v>70</v>
      </c>
      <c r="B72" s="6" t="s">
        <v>159</v>
      </c>
      <c r="C72" s="7" t="s">
        <v>9</v>
      </c>
      <c r="D72" s="7" t="s">
        <v>10</v>
      </c>
      <c r="E72" s="8" t="s">
        <v>155</v>
      </c>
      <c r="F72" s="7" t="s">
        <v>160</v>
      </c>
      <c r="G72" s="9">
        <v>87.88</v>
      </c>
      <c r="H72" s="10"/>
      <c r="I72">
        <f>VLOOKUP(E:E,AK:AM,3,0)</f>
        <v>9</v>
      </c>
      <c r="J72">
        <v>2</v>
      </c>
      <c r="K72" t="s">
        <v>16</v>
      </c>
      <c r="Q72" s="16" t="s">
        <v>86</v>
      </c>
      <c r="R72" s="13" t="s">
        <v>201</v>
      </c>
      <c r="S72" s="1">
        <v>15</v>
      </c>
      <c r="T72" t="str">
        <f t="shared" si="4"/>
        <v>中学英语教师</v>
      </c>
      <c r="V72" t="str">
        <f t="shared" si="5"/>
        <v>英语15号</v>
      </c>
      <c r="W72" s="2">
        <v>15</v>
      </c>
      <c r="Y72" t="s">
        <v>123</v>
      </c>
      <c r="Z72" t="s">
        <v>206</v>
      </c>
      <c r="AA72" t="s">
        <v>168</v>
      </c>
      <c r="AB72" t="s">
        <v>120</v>
      </c>
      <c r="AD72" t="s">
        <v>122</v>
      </c>
      <c r="AE72" t="s">
        <v>168</v>
      </c>
    </row>
    <row r="73" ht="27" customHeight="1" spans="1:31">
      <c r="A73">
        <v>71</v>
      </c>
      <c r="B73" s="6" t="s">
        <v>161</v>
      </c>
      <c r="C73" s="7" t="s">
        <v>9</v>
      </c>
      <c r="D73" s="7" t="s">
        <v>10</v>
      </c>
      <c r="E73" s="8" t="s">
        <v>155</v>
      </c>
      <c r="F73" s="7" t="s">
        <v>162</v>
      </c>
      <c r="G73" s="9">
        <v>89.24</v>
      </c>
      <c r="H73" s="10"/>
      <c r="I73">
        <f>VLOOKUP(E:E,AK:AM,3,0)</f>
        <v>9</v>
      </c>
      <c r="J73">
        <v>1</v>
      </c>
      <c r="K73" t="s">
        <v>13</v>
      </c>
      <c r="Q73" s="12" t="s">
        <v>207</v>
      </c>
      <c r="R73" s="13" t="s">
        <v>201</v>
      </c>
      <c r="T73" t="str">
        <f t="shared" si="4"/>
        <v>中学英语教师</v>
      </c>
      <c r="V73" t="str">
        <f t="shared" si="5"/>
        <v>英语号</v>
      </c>
      <c r="Y73" t="s">
        <v>125</v>
      </c>
      <c r="Z73" t="s">
        <v>206</v>
      </c>
      <c r="AA73" t="s">
        <v>170</v>
      </c>
      <c r="AB73" t="s">
        <v>120</v>
      </c>
      <c r="AD73" t="s">
        <v>124</v>
      </c>
      <c r="AE73" t="s">
        <v>170</v>
      </c>
    </row>
    <row r="74" ht="27" customHeight="1" spans="1:31">
      <c r="A74">
        <v>72</v>
      </c>
      <c r="B74" s="6" t="s">
        <v>163</v>
      </c>
      <c r="C74" s="7" t="s">
        <v>9</v>
      </c>
      <c r="D74" s="7" t="s">
        <v>10</v>
      </c>
      <c r="E74" s="8" t="s">
        <v>155</v>
      </c>
      <c r="F74" s="7" t="s">
        <v>164</v>
      </c>
      <c r="G74" s="9">
        <v>87.08</v>
      </c>
      <c r="H74" s="10"/>
      <c r="I74">
        <f>VLOOKUP(E:E,AK:AM,3,0)</f>
        <v>9</v>
      </c>
      <c r="J74">
        <v>3</v>
      </c>
      <c r="K74" t="s">
        <v>16</v>
      </c>
      <c r="Q74" s="12" t="s">
        <v>12</v>
      </c>
      <c r="R74" s="13" t="s">
        <v>205</v>
      </c>
      <c r="S74" s="1" t="s">
        <v>166</v>
      </c>
      <c r="T74" t="str">
        <f t="shared" si="4"/>
        <v>中学语文教师</v>
      </c>
      <c r="V74" t="str">
        <f t="shared" si="5"/>
        <v>语文01号</v>
      </c>
      <c r="W74" s="2" t="s">
        <v>166</v>
      </c>
      <c r="Y74" t="s">
        <v>127</v>
      </c>
      <c r="Z74" t="s">
        <v>206</v>
      </c>
      <c r="AA74" t="s">
        <v>172</v>
      </c>
      <c r="AB74" t="s">
        <v>120</v>
      </c>
      <c r="AD74" t="s">
        <v>126</v>
      </c>
      <c r="AE74" t="s">
        <v>172</v>
      </c>
    </row>
    <row r="75" ht="15.6" spans="17:23">
      <c r="Q75" s="12" t="s">
        <v>15</v>
      </c>
      <c r="R75" s="13" t="s">
        <v>205</v>
      </c>
      <c r="S75" s="1" t="s">
        <v>168</v>
      </c>
      <c r="T75" t="str">
        <f t="shared" si="4"/>
        <v>中学语文教师</v>
      </c>
      <c r="V75" t="str">
        <f t="shared" si="5"/>
        <v>语文02号</v>
      </c>
      <c r="W75" s="2" t="s">
        <v>168</v>
      </c>
    </row>
    <row r="76" ht="15.6" spans="17:23">
      <c r="Q76" s="12" t="s">
        <v>18</v>
      </c>
      <c r="R76" s="13" t="s">
        <v>205</v>
      </c>
      <c r="S76" s="1" t="s">
        <v>170</v>
      </c>
      <c r="T76" t="str">
        <f t="shared" si="4"/>
        <v>中学语文教师</v>
      </c>
      <c r="V76" t="str">
        <f t="shared" si="5"/>
        <v>语文03号</v>
      </c>
      <c r="W76" s="2" t="s">
        <v>170</v>
      </c>
    </row>
    <row r="77" ht="15.6" spans="17:23">
      <c r="Q77" s="12" t="s">
        <v>20</v>
      </c>
      <c r="R77" s="13" t="s">
        <v>205</v>
      </c>
      <c r="S77" s="1" t="s">
        <v>172</v>
      </c>
      <c r="T77" t="str">
        <f t="shared" si="4"/>
        <v>中学语文教师</v>
      </c>
      <c r="V77" t="str">
        <f t="shared" si="5"/>
        <v>语文04号</v>
      </c>
      <c r="W77" s="2" t="s">
        <v>172</v>
      </c>
    </row>
    <row r="78" ht="15.6" spans="17:23">
      <c r="Q78" s="11" t="s">
        <v>22</v>
      </c>
      <c r="R78" s="11" t="s">
        <v>205</v>
      </c>
      <c r="S78" s="1" t="s">
        <v>174</v>
      </c>
      <c r="T78" t="str">
        <f t="shared" si="4"/>
        <v>中学语文教师</v>
      </c>
      <c r="V78" t="str">
        <f t="shared" si="5"/>
        <v>语文05号</v>
      </c>
      <c r="W78" s="2" t="s">
        <v>174</v>
      </c>
    </row>
    <row r="79" ht="15.6" spans="17:23">
      <c r="Q79" s="11" t="s">
        <v>24</v>
      </c>
      <c r="R79" s="11" t="s">
        <v>205</v>
      </c>
      <c r="S79" s="1" t="s">
        <v>176</v>
      </c>
      <c r="T79" t="str">
        <f t="shared" si="4"/>
        <v>中学语文教师</v>
      </c>
      <c r="V79" t="str">
        <f t="shared" si="5"/>
        <v>语文06号</v>
      </c>
      <c r="W79" s="2" t="s">
        <v>176</v>
      </c>
    </row>
    <row r="80" ht="15.6" spans="17:23">
      <c r="Q80" s="12" t="s">
        <v>26</v>
      </c>
      <c r="R80" s="13" t="s">
        <v>205</v>
      </c>
      <c r="S80" s="1" t="s">
        <v>178</v>
      </c>
      <c r="T80" t="str">
        <f t="shared" si="4"/>
        <v>中学语文教师</v>
      </c>
      <c r="V80" t="str">
        <f t="shared" si="5"/>
        <v>语文07号</v>
      </c>
      <c r="W80" s="2" t="s">
        <v>178</v>
      </c>
    </row>
    <row r="81" ht="15.6" spans="17:23">
      <c r="Q81" s="12" t="s">
        <v>28</v>
      </c>
      <c r="R81" s="13" t="s">
        <v>205</v>
      </c>
      <c r="S81" s="1" t="s">
        <v>180</v>
      </c>
      <c r="T81" t="str">
        <f t="shared" si="4"/>
        <v>中学语文教师</v>
      </c>
      <c r="V81" t="str">
        <f t="shared" si="5"/>
        <v>语文08号</v>
      </c>
      <c r="W81" s="2" t="s">
        <v>180</v>
      </c>
    </row>
    <row r="82" ht="15.6" spans="17:22">
      <c r="Q82" s="12" t="s">
        <v>208</v>
      </c>
      <c r="R82" s="13" t="s">
        <v>205</v>
      </c>
      <c r="T82" t="str">
        <f t="shared" si="4"/>
        <v>中学语文教师</v>
      </c>
      <c r="V82" t="str">
        <f t="shared" si="5"/>
        <v>语文号</v>
      </c>
    </row>
    <row r="83" ht="15.6" spans="17:22">
      <c r="Q83" s="12" t="s">
        <v>209</v>
      </c>
      <c r="R83" s="13" t="s">
        <v>205</v>
      </c>
      <c r="T83" t="str">
        <f t="shared" si="4"/>
        <v>中学语文教师</v>
      </c>
      <c r="V83" t="str">
        <f t="shared" si="5"/>
        <v>语文号</v>
      </c>
    </row>
    <row r="84" ht="15.6" spans="17:22">
      <c r="Q84" s="12" t="s">
        <v>210</v>
      </c>
      <c r="R84" s="13" t="s">
        <v>205</v>
      </c>
      <c r="T84" t="str">
        <f t="shared" si="4"/>
        <v>中学语文教师</v>
      </c>
      <c r="V84" t="str">
        <f t="shared" si="5"/>
        <v>语文号</v>
      </c>
    </row>
    <row r="85" ht="15.6" spans="17:23">
      <c r="Q85" s="12" t="s">
        <v>121</v>
      </c>
      <c r="R85" s="13" t="s">
        <v>206</v>
      </c>
      <c r="S85" s="1" t="s">
        <v>166</v>
      </c>
      <c r="T85" t="str">
        <f t="shared" si="4"/>
        <v>中学政治教师</v>
      </c>
      <c r="V85" t="str">
        <f t="shared" si="5"/>
        <v>政治01号</v>
      </c>
      <c r="W85" s="2" t="s">
        <v>166</v>
      </c>
    </row>
    <row r="86" ht="15.6" spans="17:23">
      <c r="Q86" s="12" t="s">
        <v>123</v>
      </c>
      <c r="R86" s="13" t="s">
        <v>206</v>
      </c>
      <c r="S86" s="1" t="s">
        <v>168</v>
      </c>
      <c r="T86" t="str">
        <f t="shared" si="4"/>
        <v>中学政治教师</v>
      </c>
      <c r="V86" t="str">
        <f t="shared" si="5"/>
        <v>政治02号</v>
      </c>
      <c r="W86" s="2" t="s">
        <v>168</v>
      </c>
    </row>
    <row r="87" ht="15.6" spans="17:23">
      <c r="Q87" s="12" t="s">
        <v>125</v>
      </c>
      <c r="R87" s="13" t="s">
        <v>206</v>
      </c>
      <c r="S87" s="1" t="s">
        <v>170</v>
      </c>
      <c r="T87" t="str">
        <f t="shared" si="4"/>
        <v>中学政治教师</v>
      </c>
      <c r="V87" t="str">
        <f t="shared" si="5"/>
        <v>政治03号</v>
      </c>
      <c r="W87" s="2" t="s">
        <v>170</v>
      </c>
    </row>
    <row r="88" ht="15.6" spans="17:23">
      <c r="Q88" s="12" t="s">
        <v>127</v>
      </c>
      <c r="R88" s="13" t="s">
        <v>206</v>
      </c>
      <c r="S88" s="1" t="s">
        <v>172</v>
      </c>
      <c r="T88" t="str">
        <f t="shared" si="4"/>
        <v>中学政治教师</v>
      </c>
      <c r="V88" t="str">
        <f t="shared" si="5"/>
        <v>政治04号</v>
      </c>
      <c r="W88" s="2" t="s">
        <v>172</v>
      </c>
    </row>
    <row r="89" ht="15.6" spans="17:22">
      <c r="Q89" s="12" t="s">
        <v>211</v>
      </c>
      <c r="R89" s="13" t="s">
        <v>206</v>
      </c>
      <c r="T89" t="str">
        <f t="shared" si="4"/>
        <v>中学政治教师</v>
      </c>
      <c r="V89" t="str">
        <f t="shared" si="5"/>
        <v>政治号</v>
      </c>
    </row>
  </sheetData>
  <autoFilter ref="A2:AM89">
    <extLst/>
  </autoFilter>
  <sortState ref="A3:K74">
    <sortCondition ref="A3:A74"/>
  </sortState>
  <mergeCells count="1">
    <mergeCell ref="B1:H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报教育局</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sony</cp:lastModifiedBy>
  <dcterms:created xsi:type="dcterms:W3CDTF">2006-09-13T11:21:00Z</dcterms:created>
  <cp:lastPrinted>2020-07-18T08:25:00Z</cp:lastPrinted>
  <dcterms:modified xsi:type="dcterms:W3CDTF">2024-05-18T07:34:22Z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7D12EF59587D466D952CD2F09577C5E7</vt:lpwstr>
  </property>
</Properties>
</file>