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Sheet1!$A$3:$AE$23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<sst xmlns="http://schemas.openxmlformats.org/spreadsheetml/2006/main" count="47" uniqueCount="18">
  <si>
    <t>附件1：</t>
  </si>
  <si>
    <t>鄂尔多斯市杭锦旗2023年教育领域
公开引进8名高层次和急需紧缺人才面试成绩表</t>
  </si>
  <si>
    <t>岗位名称</t>
  </si>
  <si>
    <t>招聘单位</t>
  </si>
  <si>
    <t>姓名</t>
  </si>
  <si>
    <t>准考证号</t>
  </si>
  <si>
    <t>面试成绩</t>
  </si>
  <si>
    <t>高中英语</t>
  </si>
  <si>
    <t>杭锦旗中学</t>
  </si>
  <si>
    <t>高中化学</t>
  </si>
  <si>
    <t>高中生物</t>
  </si>
  <si>
    <t>高中思想政治</t>
  </si>
  <si>
    <t>杭锦旗蒙古族中学</t>
  </si>
  <si>
    <t>初中语文</t>
  </si>
  <si>
    <t>杭锦旗城镇中学</t>
  </si>
  <si>
    <t>初中化学</t>
  </si>
  <si>
    <t>初中英语</t>
  </si>
  <si>
    <t>杭锦旗巴拉贡学校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</si>
</sst>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pane ySplit="3" topLeftCell="A4" activePane="bottomLeft" state="frozen"/>
      <selection/>
      <selection pane="bottomLeft" activeCell="F2" sqref="F2"/>
    </sheetView>
  </sheetViews>
  <sheetFormatPr defaultColWidth="9" defaultRowHeight="17" customHeight="1" outlineLevelCol="4"/>
  <cols>
    <col min="1" max="1" width="21.25" style="1" customWidth="1"/>
    <col min="2" max="2" width="18.625" style="1" customWidth="1"/>
    <col min="3" max="3" width="15" style="1" customWidth="1"/>
    <col min="4" max="4" width="18" style="1" customWidth="1"/>
    <col min="5" max="5" width="15.75" style="1" customWidth="1"/>
    <col min="6" max="16384" width="9" style="1"/>
  </cols>
  <sheetData>
    <row r="1" ht="25" customHeight="1" spans="1:1">
      <c r="A1" s="2" t="s">
        <v>0</v>
      </c>
    </row>
    <row r="2" ht="84" customHeight="1" spans="1:5">
      <c r="A2" s="3" t="s">
        <v>1</v>
      </c>
      <c r="B2" s="3"/>
      <c r="C2" s="3"/>
      <c r="D2" s="3"/>
      <c r="E2" s="3"/>
    </row>
    <row r="3" s="1" customFormat="1" ht="42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42" customHeight="1" spans="1:5">
      <c r="A4" s="5" t="s">
        <v>7</v>
      </c>
      <c r="B4" s="5" t="s">
        <v>8</v>
      </c>
      <c r="C4" s="5" t="str">
        <f>"安慧"</f>
        <v>安慧</v>
      </c>
      <c r="D4" s="5" t="str">
        <f>"23201010207"</f>
        <v>23201010207</v>
      </c>
      <c r="E4" s="5">
        <v>85.7</v>
      </c>
    </row>
    <row r="5" s="1" customFormat="1" ht="42" customHeight="1" spans="1:5">
      <c r="A5" s="6" t="s">
        <v>7</v>
      </c>
      <c r="B5" s="6" t="s">
        <v>8</v>
      </c>
      <c r="C5" s="6" t="str">
        <f>"徐蒙蒙"</f>
        <v>徐蒙蒙</v>
      </c>
      <c r="D5" s="6" t="str">
        <f>"23201010203"</f>
        <v>23201010203</v>
      </c>
      <c r="E5" s="6">
        <v>85</v>
      </c>
    </row>
    <row r="6" s="1" customFormat="1" ht="42" customHeight="1" spans="1:5">
      <c r="A6" s="6" t="s">
        <v>7</v>
      </c>
      <c r="B6" s="6" t="s">
        <v>8</v>
      </c>
      <c r="C6" s="6" t="str">
        <f>"乌日娜"</f>
        <v>乌日娜</v>
      </c>
      <c r="D6" s="6" t="str">
        <f>"23201010205"</f>
        <v>23201010205</v>
      </c>
      <c r="E6" s="6">
        <v>82.2</v>
      </c>
    </row>
    <row r="7" s="1" customFormat="1" ht="42" customHeight="1" spans="1:5">
      <c r="A7" s="6" t="s">
        <v>7</v>
      </c>
      <c r="B7" s="6" t="s">
        <v>8</v>
      </c>
      <c r="C7" s="6" t="str">
        <f>"段艳芳"</f>
        <v>段艳芳</v>
      </c>
      <c r="D7" s="6" t="str">
        <f>"23201010204"</f>
        <v>23201010204</v>
      </c>
      <c r="E7" s="6">
        <v>81.8</v>
      </c>
    </row>
    <row r="8" s="1" customFormat="1" ht="42" customHeight="1" spans="1:5">
      <c r="A8" s="6" t="s">
        <v>7</v>
      </c>
      <c r="B8" s="6" t="s">
        <v>8</v>
      </c>
      <c r="C8" s="6" t="str">
        <f>"裴少琴"</f>
        <v>裴少琴</v>
      </c>
      <c r="D8" s="6" t="str">
        <f>"23201010201"</f>
        <v>23201010201</v>
      </c>
      <c r="E8" s="6">
        <v>81</v>
      </c>
    </row>
    <row r="9" s="1" customFormat="1" ht="42" customHeight="1" spans="1:5">
      <c r="A9" s="6" t="s">
        <v>7</v>
      </c>
      <c r="B9" s="6" t="s">
        <v>8</v>
      </c>
      <c r="C9" s="6" t="str">
        <f>"刘沛瑶"</f>
        <v>刘沛瑶</v>
      </c>
      <c r="D9" s="6" t="str">
        <f>"23201010202"</f>
        <v>23201010202</v>
      </c>
      <c r="E9" s="6">
        <v>79.06</v>
      </c>
    </row>
    <row r="10" s="1" customFormat="1" ht="42" customHeight="1" spans="1:5">
      <c r="A10" s="5" t="s">
        <v>9</v>
      </c>
      <c r="B10" s="5" t="s">
        <v>8</v>
      </c>
      <c r="C10" s="5" t="str">
        <f>"张利清"</f>
        <v>张利清</v>
      </c>
      <c r="D10" s="5" t="str">
        <f>"23202010104"</f>
        <v>23202010104</v>
      </c>
      <c r="E10" s="5">
        <v>84.62</v>
      </c>
    </row>
    <row r="11" s="1" customFormat="1" ht="42" customHeight="1" spans="1:5">
      <c r="A11" s="6" t="s">
        <v>9</v>
      </c>
      <c r="B11" s="6" t="s">
        <v>8</v>
      </c>
      <c r="C11" s="6" t="str">
        <f>"乔宇"</f>
        <v>乔宇</v>
      </c>
      <c r="D11" s="6" t="str">
        <f>"23202010105"</f>
        <v>23202010105</v>
      </c>
      <c r="E11" s="6">
        <v>81</v>
      </c>
    </row>
    <row r="12" s="1" customFormat="1" ht="42" customHeight="1" spans="1:5">
      <c r="A12" s="6" t="s">
        <v>9</v>
      </c>
      <c r="B12" s="6" t="s">
        <v>8</v>
      </c>
      <c r="C12" s="6" t="str">
        <f>"张莹"</f>
        <v>张莹</v>
      </c>
      <c r="D12" s="6" t="str">
        <f>"23202010102"</f>
        <v>23202010102</v>
      </c>
      <c r="E12" s="6">
        <v>77</v>
      </c>
    </row>
    <row r="13" s="1" customFormat="1" ht="42" customHeight="1" spans="1:5">
      <c r="A13" s="5" t="s">
        <v>10</v>
      </c>
      <c r="B13" s="5" t="s">
        <v>8</v>
      </c>
      <c r="C13" s="5" t="str">
        <f>"王燕"</f>
        <v>王燕</v>
      </c>
      <c r="D13" s="5" t="str">
        <f>"23203010109"</f>
        <v>23203010109</v>
      </c>
      <c r="E13" s="5">
        <v>71.4</v>
      </c>
    </row>
    <row r="14" s="1" customFormat="1" ht="42" customHeight="1" spans="1:5">
      <c r="A14" s="6" t="s">
        <v>10</v>
      </c>
      <c r="B14" s="6" t="s">
        <v>8</v>
      </c>
      <c r="C14" s="6" t="str">
        <f>"姬敏"</f>
        <v>姬敏</v>
      </c>
      <c r="D14" s="6" t="str">
        <f>"23203010110"</f>
        <v>23203010110</v>
      </c>
      <c r="E14" s="6">
        <v>70.72</v>
      </c>
    </row>
    <row r="15" s="1" customFormat="1" ht="42" customHeight="1" spans="1:5">
      <c r="A15" s="5" t="s">
        <v>11</v>
      </c>
      <c r="B15" s="5" t="s">
        <v>12</v>
      </c>
      <c r="C15" s="5" t="str">
        <f>"查干巴日"</f>
        <v>查干巴日</v>
      </c>
      <c r="D15" s="5" t="str">
        <f>"23204010209"</f>
        <v>23204010209</v>
      </c>
      <c r="E15" s="5">
        <v>80.62</v>
      </c>
    </row>
    <row r="16" s="1" customFormat="1" ht="42" customHeight="1" spans="1:5">
      <c r="A16" s="6" t="s">
        <v>11</v>
      </c>
      <c r="B16" s="6" t="s">
        <v>12</v>
      </c>
      <c r="C16" s="6" t="str">
        <f>"海鹰"</f>
        <v>海鹰</v>
      </c>
      <c r="D16" s="6" t="str">
        <f>"23204010208"</f>
        <v>23204010208</v>
      </c>
      <c r="E16" s="6">
        <v>77.2</v>
      </c>
    </row>
    <row r="17" s="1" customFormat="1" ht="42" customHeight="1" spans="1:5">
      <c r="A17" s="5" t="s">
        <v>13</v>
      </c>
      <c r="B17" s="5" t="s">
        <v>14</v>
      </c>
      <c r="C17" s="5" t="str">
        <f>"曹鹤"</f>
        <v>曹鹤</v>
      </c>
      <c r="D17" s="5" t="str">
        <f>"23205010210"</f>
        <v>23205010210</v>
      </c>
      <c r="E17" s="5">
        <v>85.4</v>
      </c>
    </row>
    <row r="18" s="1" customFormat="1" ht="42" customHeight="1" spans="1:5">
      <c r="A18" s="6" t="s">
        <v>13</v>
      </c>
      <c r="B18" s="6" t="s">
        <v>14</v>
      </c>
      <c r="C18" s="6" t="str">
        <f>"敖道胡"</f>
        <v>敖道胡</v>
      </c>
      <c r="D18" s="6" t="str">
        <f>"23205010211"</f>
        <v>23205010211</v>
      </c>
      <c r="E18" s="6">
        <v>80.2</v>
      </c>
    </row>
    <row r="19" s="1" customFormat="1" ht="42" customHeight="1" spans="1:5">
      <c r="A19" s="5" t="s">
        <v>15</v>
      </c>
      <c r="B19" s="5" t="s">
        <v>14</v>
      </c>
      <c r="C19" s="5" t="str">
        <f>"李子亮"</f>
        <v>李子亮</v>
      </c>
      <c r="D19" s="5" t="str">
        <f>"23206010112"</f>
        <v>23206010112</v>
      </c>
      <c r="E19" s="5">
        <v>84.3</v>
      </c>
    </row>
    <row r="20" s="1" customFormat="1" ht="42" customHeight="1" spans="1:5">
      <c r="A20" s="6" t="s">
        <v>15</v>
      </c>
      <c r="B20" s="6" t="s">
        <v>14</v>
      </c>
      <c r="C20" s="6" t="str">
        <f>"昂黑鲁玛"</f>
        <v>昂黑鲁玛</v>
      </c>
      <c r="D20" s="6" t="str">
        <f>"23206010113"</f>
        <v>23206010113</v>
      </c>
      <c r="E20" s="6">
        <v>79.38</v>
      </c>
    </row>
    <row r="21" s="1" customFormat="1" ht="42" customHeight="1" spans="1:5">
      <c r="A21" s="5" t="s">
        <v>16</v>
      </c>
      <c r="B21" s="5" t="s">
        <v>17</v>
      </c>
      <c r="C21" s="5" t="str">
        <f>"何钰璇"</f>
        <v>何钰璇</v>
      </c>
      <c r="D21" s="5" t="str">
        <f>"23207010213"</f>
        <v>23207010213</v>
      </c>
      <c r="E21" s="5">
        <v>83.58</v>
      </c>
    </row>
    <row r="22" s="1" customFormat="1" ht="42" customHeight="1" spans="1:5">
      <c r="A22" s="6" t="s">
        <v>16</v>
      </c>
      <c r="B22" s="6" t="s">
        <v>17</v>
      </c>
      <c r="C22" s="6" t="str">
        <f>"吕婷"</f>
        <v>吕婷</v>
      </c>
      <c r="D22" s="6" t="str">
        <f>"23207010212"</f>
        <v>23207010212</v>
      </c>
      <c r="E22" s="6">
        <v>82.6</v>
      </c>
    </row>
    <row r="23" s="1" customFormat="1" ht="42" customHeight="1" spans="1:5">
      <c r="A23" s="5" t="s">
        <v>13</v>
      </c>
      <c r="B23" s="5" t="s">
        <v>17</v>
      </c>
      <c r="C23" s="5" t="str">
        <f>"张慧"</f>
        <v>张慧</v>
      </c>
      <c r="D23" s="5" t="str">
        <f>"23208010214"</f>
        <v>23208010214</v>
      </c>
      <c r="E23" s="5">
        <v>81.8</v>
      </c>
    </row>
  </sheetData>
  <sortState ref="A21:E22">
    <sortCondition ref="E21:E22" descending="1"/>
  </sortState>
  <mergeCells count="1">
    <mergeCell ref="A2:E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大圣戴着紧箍咒</cp:lastModifiedBy>
  <dcterms:created xsi:type="dcterms:W3CDTF">2023-05-12T11:15:00Z</dcterms:created>
  <dcterms:modified xsi:type="dcterms:W3CDTF">2023-11-30T07:20:16Z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A1C6C0AC05524596A7146B9E48CE0B53_13</vt:lpwstr>
  </property>
  <property fmtid="{D5CDD505-2E9C-101B-9397-08002B2CF9AE}" pid="3" name="KSOProductBuildVer">
    <vt:lpwstr>2052-12.1.0.15990</vt:lpwstr>
  </property>
</Properties>
</file>