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125" activeTab="0"/>
  </bookViews>
  <sheets>
    <sheet name="sheet" sheetId="1" r:id="rId1"/>
  </sheets>
  <definedNames>
    <definedName name="_xlnm._FilterDatabase" localSheetId="0" hidden="1">'sheet'!$B$2:$G$18</definedName>
    <definedName name="_xlnm.Print_Titles" localSheetId="0">'sheet'!$2:$2</definedName>
  </definedNames>
  <calcPr fullCalcOnLoad="1"/>
</workbook>
</file>

<file path=xl/sharedStrings.xml><?xml version="1.0" encoding="utf-8"?>
<sst xmlns="http://schemas.openxmlformats.org/spreadsheetml/2006/main" count="25" uniqueCount="11">
  <si>
    <t>2023年度黄山市屯溪区小学教师公开招聘专业测试及总成绩表</t>
  </si>
  <si>
    <t>序号</t>
  </si>
  <si>
    <t>职位代码</t>
  </si>
  <si>
    <t>准考证号</t>
  </si>
  <si>
    <t>职位名称</t>
  </si>
  <si>
    <t>笔试合成成绩</t>
  </si>
  <si>
    <t>专业测试成绩</t>
  </si>
  <si>
    <t>总成绩</t>
  </si>
  <si>
    <t>小学语文</t>
  </si>
  <si>
    <t>小学数学</t>
  </si>
  <si>
    <t>缺考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</si>
</sst>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方正小标宋简体"/>
      <family val="4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8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0" fontId="32" fillId="0" borderId="9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 wrapText="1"/>
    </xf>
    <xf numFmtId="176" fontId="32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115" zoomScaleNormal="115" workbookViewId="0" topLeftCell="A1">
      <pane ySplit="2" topLeftCell="A3" activePane="bottomLeft" state="frozen"/>
      <selection pane="topLeft" activeCell="A1" sqref="A1"/>
      <selection pane="bottomLeft" activeCell="K7" sqref="K7"/>
    </sheetView>
  </sheetViews>
  <sheetFormatPr defaultColWidth="8.7109375" defaultRowHeight="13.5" customHeight="1"/>
  <cols>
    <col min="1" max="1" width="6.28125" style="0" customWidth="1"/>
    <col min="2" max="2" width="10.7109375" style="0" customWidth="1"/>
    <col min="3" max="3" width="14.8515625" style="0" customWidth="1"/>
    <col min="4" max="4" width="11.421875" style="0" customWidth="1"/>
    <col min="5" max="5" width="12.7109375" style="1" customWidth="1"/>
    <col min="6" max="6" width="12.8515625" style="1" customWidth="1"/>
    <col min="7" max="7" width="17.00390625" style="2" customWidth="1"/>
  </cols>
  <sheetData>
    <row r="1" spans="1:7" ht="43.5" customHeight="1">
      <c r="A1" s="10" t="s">
        <v>0</v>
      </c>
      <c r="B1" s="10"/>
      <c r="C1" s="10"/>
      <c r="D1" s="10"/>
      <c r="E1" s="10"/>
      <c r="F1" s="10"/>
      <c r="G1" s="10"/>
    </row>
    <row r="2" spans="1:7" ht="33.7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5" t="s">
        <v>7</v>
      </c>
    </row>
    <row r="3" spans="1:7" ht="28.5" customHeight="1">
      <c r="A3" s="6">
        <v>1</v>
      </c>
      <c r="B3" s="6" t="str">
        <f aca="true" t="shared" si="0" ref="B3:B8">"2023001"</f>
        <v>2023001</v>
      </c>
      <c r="C3" s="6" t="str">
        <f>"202307300227"</f>
        <v>202307300227</v>
      </c>
      <c r="D3" s="6" t="s">
        <v>8</v>
      </c>
      <c r="E3" s="7">
        <v>77.1</v>
      </c>
      <c r="F3" s="7">
        <v>85.68</v>
      </c>
      <c r="G3" s="8">
        <f aca="true" t="shared" si="1" ref="G3:G17">E3*0.4+F3*0.6</f>
        <v>82.248</v>
      </c>
    </row>
    <row r="4" spans="1:7" ht="28.5" customHeight="1">
      <c r="A4" s="6">
        <v>2</v>
      </c>
      <c r="B4" s="6" t="str">
        <f t="shared" si="0"/>
        <v>2023001</v>
      </c>
      <c r="C4" s="6" t="str">
        <f>"202307300111"</f>
        <v>202307300111</v>
      </c>
      <c r="D4" s="6" t="s">
        <v>8</v>
      </c>
      <c r="E4" s="7">
        <v>79.19999999999999</v>
      </c>
      <c r="F4" s="7">
        <v>84.02</v>
      </c>
      <c r="G4" s="8">
        <f t="shared" si="1"/>
        <v>82.092</v>
      </c>
    </row>
    <row r="5" spans="1:7" ht="28.5" customHeight="1">
      <c r="A5" s="6">
        <v>3</v>
      </c>
      <c r="B5" s="6" t="str">
        <f t="shared" si="0"/>
        <v>2023001</v>
      </c>
      <c r="C5" s="6" t="str">
        <f>"202307300316"</f>
        <v>202307300316</v>
      </c>
      <c r="D5" s="6" t="s">
        <v>8</v>
      </c>
      <c r="E5" s="7">
        <v>77.2</v>
      </c>
      <c r="F5" s="7">
        <v>81.26</v>
      </c>
      <c r="G5" s="9">
        <f t="shared" si="1"/>
        <v>79.636</v>
      </c>
    </row>
    <row r="6" spans="1:7" ht="28.5" customHeight="1">
      <c r="A6" s="6">
        <v>4</v>
      </c>
      <c r="B6" s="6" t="str">
        <f t="shared" si="0"/>
        <v>2023001</v>
      </c>
      <c r="C6" s="6" t="str">
        <f>"202307300215"</f>
        <v>202307300215</v>
      </c>
      <c r="D6" s="6" t="s">
        <v>8</v>
      </c>
      <c r="E6" s="7">
        <v>78.2</v>
      </c>
      <c r="F6" s="7">
        <v>80.58</v>
      </c>
      <c r="G6" s="9">
        <f t="shared" si="1"/>
        <v>79.628</v>
      </c>
    </row>
    <row r="7" spans="1:7" ht="28.5" customHeight="1">
      <c r="A7" s="6">
        <v>5</v>
      </c>
      <c r="B7" s="6" t="str">
        <f t="shared" si="0"/>
        <v>2023001</v>
      </c>
      <c r="C7" s="6" t="str">
        <f>"202307300322"</f>
        <v>202307300322</v>
      </c>
      <c r="D7" s="6" t="s">
        <v>8</v>
      </c>
      <c r="E7" s="7">
        <v>78</v>
      </c>
      <c r="F7" s="7">
        <v>77.78</v>
      </c>
      <c r="G7" s="9">
        <f t="shared" si="1"/>
        <v>77.868</v>
      </c>
    </row>
    <row r="8" spans="1:7" ht="28.5" customHeight="1">
      <c r="A8" s="6">
        <v>6</v>
      </c>
      <c r="B8" s="6" t="str">
        <f t="shared" si="0"/>
        <v>2023001</v>
      </c>
      <c r="C8" s="6" t="str">
        <f>"202307300228"</f>
        <v>202307300228</v>
      </c>
      <c r="D8" s="6" t="s">
        <v>8</v>
      </c>
      <c r="E8" s="7">
        <v>77.8</v>
      </c>
      <c r="F8" s="7">
        <v>74.02</v>
      </c>
      <c r="G8" s="9">
        <f t="shared" si="1"/>
        <v>75.532</v>
      </c>
    </row>
    <row r="9" spans="1:7" ht="28.5" customHeight="1">
      <c r="A9" s="6">
        <v>7</v>
      </c>
      <c r="B9" s="6" t="str">
        <f aca="true" t="shared" si="2" ref="B9:B18">"2023002"</f>
        <v>2023002</v>
      </c>
      <c r="C9" s="6" t="str">
        <f>"202307300514"</f>
        <v>202307300514</v>
      </c>
      <c r="D9" s="6" t="s">
        <v>9</v>
      </c>
      <c r="E9" s="7">
        <v>76.4</v>
      </c>
      <c r="F9" s="7">
        <v>85.28</v>
      </c>
      <c r="G9" s="9">
        <f t="shared" si="1"/>
        <v>81.72800000000001</v>
      </c>
    </row>
    <row r="10" spans="1:7" ht="28.5" customHeight="1">
      <c r="A10" s="6">
        <v>8</v>
      </c>
      <c r="B10" s="6" t="str">
        <f t="shared" si="2"/>
        <v>2023002</v>
      </c>
      <c r="C10" s="6" t="str">
        <f>"202307300603"</f>
        <v>202307300603</v>
      </c>
      <c r="D10" s="6" t="s">
        <v>9</v>
      </c>
      <c r="E10" s="7">
        <v>75.8</v>
      </c>
      <c r="F10" s="7">
        <v>85.3</v>
      </c>
      <c r="G10" s="9">
        <f t="shared" si="1"/>
        <v>81.5</v>
      </c>
    </row>
    <row r="11" spans="1:7" ht="28.5" customHeight="1">
      <c r="A11" s="6">
        <v>9</v>
      </c>
      <c r="B11" s="6" t="str">
        <f t="shared" si="2"/>
        <v>2023002</v>
      </c>
      <c r="C11" s="6" t="str">
        <f>"202307300509"</f>
        <v>202307300509</v>
      </c>
      <c r="D11" s="6" t="s">
        <v>9</v>
      </c>
      <c r="E11" s="7">
        <v>77.2</v>
      </c>
      <c r="F11" s="7">
        <v>83.74</v>
      </c>
      <c r="G11" s="9">
        <f t="shared" si="1"/>
        <v>81.124</v>
      </c>
    </row>
    <row r="12" spans="1:7" ht="28.5" customHeight="1">
      <c r="A12" s="6">
        <v>10</v>
      </c>
      <c r="B12" s="6" t="str">
        <f t="shared" si="2"/>
        <v>2023002</v>
      </c>
      <c r="C12" s="6" t="str">
        <f>"202307300522"</f>
        <v>202307300522</v>
      </c>
      <c r="D12" s="6" t="s">
        <v>9</v>
      </c>
      <c r="E12" s="7">
        <v>73.8</v>
      </c>
      <c r="F12" s="7">
        <v>83.36</v>
      </c>
      <c r="G12" s="9">
        <f t="shared" si="1"/>
        <v>79.536</v>
      </c>
    </row>
    <row r="13" spans="1:7" ht="28.5" customHeight="1">
      <c r="A13" s="6">
        <v>11</v>
      </c>
      <c r="B13" s="6" t="str">
        <f t="shared" si="2"/>
        <v>2023002</v>
      </c>
      <c r="C13" s="6" t="str">
        <f>"202307300524"</f>
        <v>202307300524</v>
      </c>
      <c r="D13" s="6" t="s">
        <v>9</v>
      </c>
      <c r="E13" s="7">
        <v>75</v>
      </c>
      <c r="F13" s="7">
        <v>81.96</v>
      </c>
      <c r="G13" s="9">
        <f t="shared" si="1"/>
        <v>79.17599999999999</v>
      </c>
    </row>
    <row r="14" spans="1:7" ht="28.5" customHeight="1">
      <c r="A14" s="6">
        <v>12</v>
      </c>
      <c r="B14" s="6" t="str">
        <f t="shared" si="2"/>
        <v>2023002</v>
      </c>
      <c r="C14" s="6" t="str">
        <f>"202307300512"</f>
        <v>202307300512</v>
      </c>
      <c r="D14" s="6" t="s">
        <v>9</v>
      </c>
      <c r="E14" s="7">
        <v>73.6</v>
      </c>
      <c r="F14" s="7">
        <v>79</v>
      </c>
      <c r="G14" s="9">
        <f t="shared" si="1"/>
        <v>76.84</v>
      </c>
    </row>
    <row r="15" spans="1:7" ht="28.5" customHeight="1">
      <c r="A15" s="6">
        <v>13</v>
      </c>
      <c r="B15" s="6" t="str">
        <f t="shared" si="2"/>
        <v>2023002</v>
      </c>
      <c r="C15" s="6" t="str">
        <f>"202307300419"</f>
        <v>202307300419</v>
      </c>
      <c r="D15" s="6" t="s">
        <v>9</v>
      </c>
      <c r="E15" s="7">
        <v>71</v>
      </c>
      <c r="F15" s="7">
        <v>80.04</v>
      </c>
      <c r="G15" s="9">
        <f t="shared" si="1"/>
        <v>76.424</v>
      </c>
    </row>
    <row r="16" spans="1:7" ht="28.5" customHeight="1">
      <c r="A16" s="6">
        <v>14</v>
      </c>
      <c r="B16" s="6" t="str">
        <f t="shared" si="2"/>
        <v>2023002</v>
      </c>
      <c r="C16" s="6" t="str">
        <f>"202307300601"</f>
        <v>202307300601</v>
      </c>
      <c r="D16" s="6" t="s">
        <v>9</v>
      </c>
      <c r="E16" s="7">
        <v>71.2</v>
      </c>
      <c r="F16" s="7">
        <v>75.34</v>
      </c>
      <c r="G16" s="9">
        <f t="shared" si="1"/>
        <v>73.684</v>
      </c>
    </row>
    <row r="17" spans="1:7" ht="28.5" customHeight="1">
      <c r="A17" s="6">
        <v>15</v>
      </c>
      <c r="B17" s="6" t="str">
        <f t="shared" si="2"/>
        <v>2023002</v>
      </c>
      <c r="C17" s="6" t="str">
        <f>"202307300607"</f>
        <v>202307300607</v>
      </c>
      <c r="D17" s="6" t="s">
        <v>9</v>
      </c>
      <c r="E17" s="7">
        <v>71</v>
      </c>
      <c r="F17" s="7">
        <v>70.4</v>
      </c>
      <c r="G17" s="9">
        <f t="shared" si="1"/>
        <v>70.64</v>
      </c>
    </row>
    <row r="18" spans="1:7" ht="28.5" customHeight="1">
      <c r="A18" s="6">
        <v>16</v>
      </c>
      <c r="B18" s="6" t="str">
        <f t="shared" si="2"/>
        <v>2023002</v>
      </c>
      <c r="C18" s="6" t="str">
        <f>"202307300515"</f>
        <v>202307300515</v>
      </c>
      <c r="D18" s="6" t="s">
        <v>9</v>
      </c>
      <c r="E18" s="7">
        <v>72</v>
      </c>
      <c r="F18" s="7" t="s">
        <v>10</v>
      </c>
      <c r="G18" s="9">
        <f>E18*0.4</f>
        <v>28.8</v>
      </c>
    </row>
  </sheetData>
  <sheetProtection/>
  <autoFilter ref="B2:G18"/>
  <mergeCells count="1">
    <mergeCell ref="A1:G1"/>
  </mergeCells>
  <printOptions/>
  <pageMargins left="0.7513888888888889" right="0.3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赵青</dc:creator>
  <cp:keywords/>
  <dc:description/>
  <cp:lastModifiedBy>11</cp:lastModifiedBy>
  <cp:lastPrinted>2023-08-06T05:48:00Z</cp:lastPrinted>
  <dcterms:created xsi:type="dcterms:W3CDTF">2023-03-15T00:34:46Z</dcterms:created>
  <dcterms:modified xsi:type="dcterms:W3CDTF">2023-08-06T05:48:24Z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ABD69239B73249E68EF44BB99CCDE202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