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217" windowHeight="8310"/>
  </bookViews>
  <sheets>
    <sheet name="temp" sheetId="1" r:id="rId1"/>
  </sheets>
  <definedNames>
    <definedName name="_xlnm._FilterDatabase" localSheetId="0" hidden="1">temp!$A$3:$I$78</definedName>
  </definedNames>
  <calcPr calcId="144525" calcMode="manual"/>
</workbook>
</file>

<file path=xl/sharedStrings.xml><?xml version="1.0" encoding="utf-8"?>
<sst xmlns="http://schemas.openxmlformats.org/spreadsheetml/2006/main" count="192" uniqueCount="93">
  <si>
    <t>附件1</t>
  </si>
  <si>
    <t>2023年广州市南沙区教育局联合华南师范大学公开招聘华南师范大学附属南沙小学
事业编制教师（第二批）进入资格审查考生名单</t>
  </si>
  <si>
    <t>准考证号</t>
  </si>
  <si>
    <t>姓名</t>
  </si>
  <si>
    <t>报考单位</t>
  </si>
  <si>
    <t>报考岗位</t>
  </si>
  <si>
    <t>岗位代码</t>
  </si>
  <si>
    <t>笔试总成绩</t>
  </si>
  <si>
    <t>名次</t>
  </si>
  <si>
    <t>备注</t>
  </si>
  <si>
    <t>是否进入资格审查</t>
  </si>
  <si>
    <t>202307171004</t>
  </si>
  <si>
    <t>吴茜</t>
  </si>
  <si>
    <t>华南师范大学
附属南沙小学</t>
  </si>
  <si>
    <t>小学语文教师</t>
  </si>
  <si>
    <t>44015641291802001</t>
  </si>
  <si>
    <t>1</t>
  </si>
  <si>
    <t>是</t>
  </si>
  <si>
    <t>202307171029</t>
  </si>
  <si>
    <t>何敏</t>
  </si>
  <si>
    <t>202307172005</t>
  </si>
  <si>
    <t>谭琳</t>
  </si>
  <si>
    <t>3</t>
  </si>
  <si>
    <t>202307171021</t>
  </si>
  <si>
    <t>陈敏霞</t>
  </si>
  <si>
    <t>202307171001</t>
  </si>
  <si>
    <t>侯梦瑶</t>
  </si>
  <si>
    <t>5</t>
  </si>
  <si>
    <t>202307171005</t>
  </si>
  <si>
    <t>杨露</t>
  </si>
  <si>
    <t>6</t>
  </si>
  <si>
    <t>202307172008</t>
  </si>
  <si>
    <t>赖瑛瑛</t>
  </si>
  <si>
    <t>7</t>
  </si>
  <si>
    <t>202307177018</t>
  </si>
  <si>
    <t>朱健仪</t>
  </si>
  <si>
    <t>小学数学教师</t>
  </si>
  <si>
    <t>44015641291802002</t>
  </si>
  <si>
    <t>202307174022</t>
  </si>
  <si>
    <t>黄锡文</t>
  </si>
  <si>
    <t>小学英语教师</t>
  </si>
  <si>
    <t>44015641291802003</t>
  </si>
  <si>
    <t>202307174015</t>
  </si>
  <si>
    <t>黄加恩</t>
  </si>
  <si>
    <t>2</t>
  </si>
  <si>
    <t>202307174028</t>
  </si>
  <si>
    <t>黄方园</t>
  </si>
  <si>
    <t>202307174003</t>
  </si>
  <si>
    <t>陈佳</t>
  </si>
  <si>
    <t>202307175002</t>
  </si>
  <si>
    <t>莫世奇</t>
  </si>
  <si>
    <t>202307174002</t>
  </si>
  <si>
    <t>刘丹阳</t>
  </si>
  <si>
    <t>202307174001</t>
  </si>
  <si>
    <t>谢梅香</t>
  </si>
  <si>
    <t>202307175001</t>
  </si>
  <si>
    <t>林雅妍</t>
  </si>
  <si>
    <t>202307174024</t>
  </si>
  <si>
    <t>张雨琴</t>
  </si>
  <si>
    <t>9</t>
  </si>
  <si>
    <t>202307175010</t>
  </si>
  <si>
    <t>林慧娴</t>
  </si>
  <si>
    <t>202307176006</t>
  </si>
  <si>
    <t>单琪裕</t>
  </si>
  <si>
    <t>小学科学教师</t>
  </si>
  <si>
    <t>44015641291802004</t>
  </si>
  <si>
    <t>202307176001</t>
  </si>
  <si>
    <t>陈嘉豪</t>
  </si>
  <si>
    <t>202307177011</t>
  </si>
  <si>
    <t>罗远英</t>
  </si>
  <si>
    <t>小学心理健康教师</t>
  </si>
  <si>
    <t>44015641291802005</t>
  </si>
  <si>
    <t>202307177005</t>
  </si>
  <si>
    <t>区栩莹</t>
  </si>
  <si>
    <t>202307179023</t>
  </si>
  <si>
    <t>林昱彤</t>
  </si>
  <si>
    <t>小学音乐教师</t>
  </si>
  <si>
    <t>44015641291802006</t>
  </si>
  <si>
    <t>202307178026</t>
  </si>
  <si>
    <t>温苑萍</t>
  </si>
  <si>
    <t>202307179003</t>
  </si>
  <si>
    <t>赵悦</t>
  </si>
  <si>
    <t>202307178003</t>
  </si>
  <si>
    <t>黄靖淳</t>
  </si>
  <si>
    <t>202307179022</t>
  </si>
  <si>
    <t>邱毅峰</t>
  </si>
  <si>
    <t>202307178004</t>
  </si>
  <si>
    <t>周先德</t>
  </si>
  <si>
    <t>202307178009</t>
  </si>
  <si>
    <t>陈夏萱</t>
  </si>
  <si>
    <t>202307179017</t>
  </si>
  <si>
    <t>雷嘉辉</t>
  </si>
  <si>
    <t>8</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</si>
</sst>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b/>
      <sz val="11"/>
      <color theme="1"/>
      <name val="宋体"/>
      <charset val="134"/>
      <scheme val="minor"/>
    </font>
    <font>
      <b/>
      <sz val="16"/>
      <color theme="1"/>
      <name val="宋体"/>
      <charset val="134"/>
      <scheme val="minor"/>
    </font>
    <font>
      <sz val="11"/>
      <color rgb="FF000000"/>
      <name val="Calibri"/>
      <charset val="134"/>
    </font>
    <font>
      <sz val="11"/>
      <color rgb="FF000000"/>
      <name val="宋体"/>
      <charset val="134"/>
    </font>
    <font>
      <sz val="11"/>
      <color rgb="FFFF0000"/>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8" fillId="9" borderId="0" applyNumberFormat="0" applyBorder="0" applyAlignment="0" applyProtection="0">
      <alignment vertical="center"/>
    </xf>
    <xf numFmtId="0" fontId="11" fillId="0" borderId="6" applyNumberFormat="0" applyFill="0" applyAlignment="0" applyProtection="0">
      <alignment vertical="center"/>
    </xf>
    <xf numFmtId="0" fontId="8" fillId="10" borderId="0" applyNumberFormat="0" applyBorder="0" applyAlignment="0" applyProtection="0">
      <alignment vertical="center"/>
    </xf>
    <xf numFmtId="0" fontId="16" fillId="11" borderId="7" applyNumberFormat="0" applyAlignment="0" applyProtection="0">
      <alignment vertical="center"/>
    </xf>
    <xf numFmtId="0" fontId="17" fillId="11" borderId="2" applyNumberFormat="0" applyAlignment="0" applyProtection="0">
      <alignment vertical="center"/>
    </xf>
    <xf numFmtId="0" fontId="18" fillId="12" borderId="8" applyNumberFormat="0" applyAlignment="0" applyProtection="0">
      <alignment vertical="center"/>
    </xf>
    <xf numFmtId="0" fontId="0" fillId="13" borderId="0" applyNumberFormat="0" applyBorder="0" applyAlignment="0" applyProtection="0">
      <alignment vertical="center"/>
    </xf>
    <xf numFmtId="0" fontId="8" fillId="14" borderId="0" applyNumberFormat="0" applyBorder="0" applyAlignment="0" applyProtection="0">
      <alignment vertical="center"/>
    </xf>
    <xf numFmtId="0" fontId="19" fillId="0" borderId="9" applyNumberFormat="0" applyFill="0" applyAlignment="0" applyProtection="0">
      <alignment vertical="center"/>
    </xf>
    <xf numFmtId="0" fontId="1" fillId="0" borderId="10"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0" fillId="17" borderId="0" applyNumberFormat="0" applyBorder="0" applyAlignment="0" applyProtection="0">
      <alignment vertical="center"/>
    </xf>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8" fillId="27" borderId="0" applyNumberFormat="0" applyBorder="0" applyAlignment="0" applyProtection="0">
      <alignment vertical="center"/>
    </xf>
    <xf numFmtId="0" fontId="0"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0" fillId="31" borderId="0" applyNumberFormat="0" applyBorder="0" applyAlignment="0" applyProtection="0">
      <alignment vertical="center"/>
    </xf>
    <xf numFmtId="0" fontId="8" fillId="32" borderId="0" applyNumberFormat="0" applyBorder="0" applyAlignment="0" applyProtection="0">
      <alignment vertical="center"/>
    </xf>
  </cellStyleXfs>
  <cellXfs count="21">
    <xf numFmtId="0" fontId="0" fillId="0" borderId="0" xfId="0">
      <alignment vertical="center"/>
    </xf>
    <xf numFmtId="49" fontId="1" fillId="0" borderId="0" xfId="0" applyNumberFormat="1" applyFont="1" applyFill="1" applyAlignment="1">
      <alignment horizontal="center" vertical="center"/>
    </xf>
    <xf numFmtId="49" fontId="0" fillId="0" borderId="0" xfId="0" applyNumberFormat="1" applyFill="1">
      <alignment vertical="center"/>
    </xf>
    <xf numFmtId="49" fontId="0" fillId="0" borderId="0" xfId="0" applyNumberFormat="1" applyFill="1" applyBorder="1">
      <alignment vertical="center"/>
    </xf>
    <xf numFmtId="49" fontId="0" fillId="0" borderId="0" xfId="0" applyNumberFormat="1" applyBorder="1">
      <alignment vertical="center"/>
    </xf>
    <xf numFmtId="49" fontId="0" fillId="0" borderId="0" xfId="0" applyNumberFormat="1" applyAlignment="1">
      <alignment horizontal="center" vertical="center"/>
    </xf>
    <xf numFmtId="49" fontId="0" fillId="0" borderId="0" xfId="0" applyNumberFormat="1">
      <alignment vertical="center"/>
    </xf>
    <xf numFmtId="49" fontId="0" fillId="0" borderId="0" xfId="0" applyNumberFormat="1" applyAlignment="1">
      <alignment horizontal="left" vertical="center"/>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9"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49" fontId="0" fillId="0" borderId="1" xfId="0" applyNumberFormat="1" applyFill="1" applyBorder="1" applyAlignment="1">
      <alignment horizontal="center" vertical="center" wrapText="1"/>
    </xf>
    <xf numFmtId="176"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xf>
    <xf numFmtId="49" fontId="5" fillId="0" borderId="1" xfId="0" applyNumberFormat="1" applyFont="1" applyFill="1" applyBorder="1" applyAlignment="1">
      <alignment horizontal="center" vertical="center"/>
    </xf>
    <xf numFmtId="49" fontId="0" fillId="0" borderId="0" xfId="0" applyNumberFormat="1" applyFill="1" applyBorder="1" applyAlignment="1">
      <alignment horizontal="center" vertical="center"/>
    </xf>
    <xf numFmtId="176" fontId="0" fillId="0" borderId="0" xfId="0" applyNumberFormat="1" applyFill="1" applyBorder="1" applyAlignment="1">
      <alignment horizontal="center" vertical="center"/>
    </xf>
    <xf numFmtId="49" fontId="0" fillId="0" borderId="0" xfId="0" applyNumberFormat="1" applyBorder="1" applyAlignment="1">
      <alignment horizontal="center" vertical="center"/>
    </xf>
    <xf numFmtId="0" fontId="3" fillId="0" borderId="1" xfId="0" applyNumberFormat="1" applyFont="1" applyFill="1" applyBorder="1" applyAlignment="1" applyProtection="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80"/>
  <sheetViews>
    <sheetView tabSelected="1" topLeftCell="A11" workbookViewId="0">
      <selection activeCell="D26" sqref="D26:D33"/>
    </sheetView>
  </sheetViews>
  <sheetFormatPr defaultColWidth="9" defaultRowHeight="13.5"/>
  <cols>
    <col min="1" max="1" width="13.8849557522124" style="5" customWidth="1"/>
    <col min="2" max="2" width="11" style="5" customWidth="1"/>
    <col min="3" max="3" width="21.1769911504425" style="5" customWidth="1"/>
    <col min="4" max="4" width="17.3274336283186" style="5" customWidth="1"/>
    <col min="5" max="5" width="19.9823008849558" style="5" customWidth="1"/>
    <col min="6" max="6" width="14.8761061946903" style="5" customWidth="1"/>
    <col min="7" max="7" width="7.63716814159292" style="5" customWidth="1"/>
    <col min="8" max="8" width="11.6283185840708" style="5" customWidth="1"/>
    <col min="9" max="9" width="19.8495575221239" style="5" customWidth="1"/>
    <col min="10" max="41" width="9" style="2"/>
    <col min="42" max="16384" width="9" style="6"/>
  </cols>
  <sheetData>
    <row r="1" spans="1:1">
      <c r="A1" s="7" t="s">
        <v>0</v>
      </c>
    </row>
    <row r="2" ht="47" customHeight="1" spans="1:9">
      <c r="A2" s="8" t="s">
        <v>1</v>
      </c>
      <c r="B2" s="9"/>
      <c r="C2" s="9"/>
      <c r="D2" s="9"/>
      <c r="E2" s="9"/>
      <c r="F2" s="9"/>
      <c r="G2" s="9"/>
      <c r="H2" s="9"/>
      <c r="I2" s="9"/>
    </row>
    <row r="3" s="1" customFormat="1" spans="1:9">
      <c r="A3" s="10" t="s">
        <v>2</v>
      </c>
      <c r="B3" s="10" t="s">
        <v>3</v>
      </c>
      <c r="C3" s="10" t="s">
        <v>4</v>
      </c>
      <c r="D3" s="10" t="s">
        <v>5</v>
      </c>
      <c r="E3" s="10" t="s">
        <v>6</v>
      </c>
      <c r="F3" s="11" t="s">
        <v>7</v>
      </c>
      <c r="G3" s="10" t="s">
        <v>8</v>
      </c>
      <c r="H3" s="11" t="s">
        <v>9</v>
      </c>
      <c r="I3" s="11" t="s">
        <v>10</v>
      </c>
    </row>
    <row r="4" s="2" customFormat="1" ht="14.25" spans="1:9">
      <c r="A4" s="12" t="s">
        <v>11</v>
      </c>
      <c r="B4" s="13" t="s">
        <v>12</v>
      </c>
      <c r="C4" s="14" t="s">
        <v>13</v>
      </c>
      <c r="D4" s="12" t="s">
        <v>14</v>
      </c>
      <c r="E4" s="12" t="s">
        <v>15</v>
      </c>
      <c r="F4" s="15">
        <f>SUM(57+13)</f>
        <v>70</v>
      </c>
      <c r="G4" s="16" t="s">
        <v>16</v>
      </c>
      <c r="H4" s="17"/>
      <c r="I4" s="17" t="s">
        <v>17</v>
      </c>
    </row>
    <row r="5" s="2" customFormat="1" ht="14.25" spans="1:9">
      <c r="A5" s="12" t="s">
        <v>18</v>
      </c>
      <c r="B5" s="13" t="s">
        <v>19</v>
      </c>
      <c r="C5" s="14"/>
      <c r="D5" s="12" t="s">
        <v>14</v>
      </c>
      <c r="E5" s="12" t="s">
        <v>15</v>
      </c>
      <c r="F5" s="15">
        <f>SUM(60+10)</f>
        <v>70</v>
      </c>
      <c r="G5" s="16" t="s">
        <v>16</v>
      </c>
      <c r="H5" s="16"/>
      <c r="I5" s="17" t="s">
        <v>17</v>
      </c>
    </row>
    <row r="6" s="2" customFormat="1" ht="14.25" spans="1:9">
      <c r="A6" s="12" t="s">
        <v>20</v>
      </c>
      <c r="B6" s="13" t="s">
        <v>21</v>
      </c>
      <c r="C6" s="14"/>
      <c r="D6" s="12" t="s">
        <v>14</v>
      </c>
      <c r="E6" s="12" t="s">
        <v>15</v>
      </c>
      <c r="F6" s="15">
        <f>SUM(58+9)</f>
        <v>67</v>
      </c>
      <c r="G6" s="16" t="s">
        <v>22</v>
      </c>
      <c r="H6" s="16"/>
      <c r="I6" s="17" t="s">
        <v>17</v>
      </c>
    </row>
    <row r="7" s="2" customFormat="1" ht="14.25" spans="1:9">
      <c r="A7" s="12" t="s">
        <v>23</v>
      </c>
      <c r="B7" s="13" t="s">
        <v>24</v>
      </c>
      <c r="C7" s="14"/>
      <c r="D7" s="12" t="s">
        <v>14</v>
      </c>
      <c r="E7" s="12" t="s">
        <v>15</v>
      </c>
      <c r="F7" s="15">
        <f>SUM(58+9)</f>
        <v>67</v>
      </c>
      <c r="G7" s="16" t="s">
        <v>22</v>
      </c>
      <c r="H7" s="16"/>
      <c r="I7" s="17" t="s">
        <v>17</v>
      </c>
    </row>
    <row r="8" s="2" customFormat="1" ht="14.25" spans="1:9">
      <c r="A8" s="21" t="s">
        <v>25</v>
      </c>
      <c r="B8" s="13" t="s">
        <v>26</v>
      </c>
      <c r="C8" s="14"/>
      <c r="D8" s="13" t="s">
        <v>14</v>
      </c>
      <c r="E8" s="12" t="s">
        <v>15</v>
      </c>
      <c r="F8" s="15">
        <f>SUM(56+9)</f>
        <v>65</v>
      </c>
      <c r="G8" s="16" t="s">
        <v>27</v>
      </c>
      <c r="H8" s="16"/>
      <c r="I8" s="17" t="s">
        <v>17</v>
      </c>
    </row>
    <row r="9" s="2" customFormat="1" ht="14.25" spans="1:9">
      <c r="A9" s="12" t="s">
        <v>28</v>
      </c>
      <c r="B9" s="13" t="s">
        <v>29</v>
      </c>
      <c r="C9" s="14"/>
      <c r="D9" s="12" t="s">
        <v>14</v>
      </c>
      <c r="E9" s="12" t="s">
        <v>15</v>
      </c>
      <c r="F9" s="15">
        <f>SUM(52+12)</f>
        <v>64</v>
      </c>
      <c r="G9" s="16" t="s">
        <v>30</v>
      </c>
      <c r="H9" s="16"/>
      <c r="I9" s="17" t="s">
        <v>17</v>
      </c>
    </row>
    <row r="10" s="2" customFormat="1" ht="14.25" spans="1:9">
      <c r="A10" s="12" t="s">
        <v>31</v>
      </c>
      <c r="B10" s="13" t="s">
        <v>32</v>
      </c>
      <c r="C10" s="14"/>
      <c r="D10" s="12" t="s">
        <v>14</v>
      </c>
      <c r="E10" s="12" t="s">
        <v>15</v>
      </c>
      <c r="F10" s="15">
        <f>SUM(52+11)</f>
        <v>63</v>
      </c>
      <c r="G10" s="16" t="s">
        <v>33</v>
      </c>
      <c r="H10" s="16"/>
      <c r="I10" s="17" t="s">
        <v>17</v>
      </c>
    </row>
    <row r="11" s="2" customFormat="1" ht="14.25" spans="1:9">
      <c r="A11" s="12" t="s">
        <v>34</v>
      </c>
      <c r="B11" s="13" t="s">
        <v>35</v>
      </c>
      <c r="C11" s="14"/>
      <c r="D11" s="12" t="s">
        <v>36</v>
      </c>
      <c r="E11" s="12" t="s">
        <v>37</v>
      </c>
      <c r="F11" s="15">
        <f>SUM(53+7)</f>
        <v>60</v>
      </c>
      <c r="G11" s="16" t="s">
        <v>16</v>
      </c>
      <c r="H11" s="16"/>
      <c r="I11" s="17" t="s">
        <v>17</v>
      </c>
    </row>
    <row r="12" s="2" customFormat="1" ht="14.25" spans="1:9">
      <c r="A12" s="12" t="s">
        <v>38</v>
      </c>
      <c r="B12" s="13" t="s">
        <v>39</v>
      </c>
      <c r="C12" s="14"/>
      <c r="D12" s="12" t="s">
        <v>40</v>
      </c>
      <c r="E12" s="12" t="s">
        <v>41</v>
      </c>
      <c r="F12" s="15">
        <f>SUM(74+12)</f>
        <v>86</v>
      </c>
      <c r="G12" s="16" t="s">
        <v>16</v>
      </c>
      <c r="H12" s="16"/>
      <c r="I12" s="17" t="s">
        <v>17</v>
      </c>
    </row>
    <row r="13" s="2" customFormat="1" ht="14.25" spans="1:9">
      <c r="A13" s="12" t="s">
        <v>42</v>
      </c>
      <c r="B13" s="13" t="s">
        <v>43</v>
      </c>
      <c r="C13" s="14"/>
      <c r="D13" s="12" t="s">
        <v>40</v>
      </c>
      <c r="E13" s="12" t="s">
        <v>41</v>
      </c>
      <c r="F13" s="15">
        <f>SUM(70+12)</f>
        <v>82</v>
      </c>
      <c r="G13" s="16" t="s">
        <v>44</v>
      </c>
      <c r="H13" s="16"/>
      <c r="I13" s="17" t="s">
        <v>17</v>
      </c>
    </row>
    <row r="14" s="2" customFormat="1" ht="14.25" spans="1:9">
      <c r="A14" s="12" t="s">
        <v>45</v>
      </c>
      <c r="B14" s="13" t="s">
        <v>46</v>
      </c>
      <c r="C14" s="14"/>
      <c r="D14" s="12" t="s">
        <v>40</v>
      </c>
      <c r="E14" s="12" t="s">
        <v>41</v>
      </c>
      <c r="F14" s="15">
        <f>SUM(68+14)</f>
        <v>82</v>
      </c>
      <c r="G14" s="16" t="s">
        <v>44</v>
      </c>
      <c r="H14" s="16"/>
      <c r="I14" s="17" t="s">
        <v>17</v>
      </c>
    </row>
    <row r="15" s="2" customFormat="1" ht="14.25" spans="1:9">
      <c r="A15" s="12" t="s">
        <v>47</v>
      </c>
      <c r="B15" s="13" t="s">
        <v>48</v>
      </c>
      <c r="C15" s="14"/>
      <c r="D15" s="13" t="s">
        <v>40</v>
      </c>
      <c r="E15" s="12" t="s">
        <v>41</v>
      </c>
      <c r="F15" s="15">
        <f>SUM(72+10)</f>
        <v>82</v>
      </c>
      <c r="G15" s="16" t="s">
        <v>44</v>
      </c>
      <c r="H15" s="16"/>
      <c r="I15" s="17" t="s">
        <v>17</v>
      </c>
    </row>
    <row r="16" s="2" customFormat="1" ht="14.25" spans="1:9">
      <c r="A16" s="12" t="s">
        <v>49</v>
      </c>
      <c r="B16" s="13" t="s">
        <v>50</v>
      </c>
      <c r="C16" s="14"/>
      <c r="D16" s="12" t="s">
        <v>40</v>
      </c>
      <c r="E16" s="12" t="s">
        <v>41</v>
      </c>
      <c r="F16" s="15">
        <f>SUM(70+12)</f>
        <v>82</v>
      </c>
      <c r="G16" s="16" t="s">
        <v>44</v>
      </c>
      <c r="H16" s="16"/>
      <c r="I16" s="17" t="s">
        <v>17</v>
      </c>
    </row>
    <row r="17" s="2" customFormat="1" ht="14.25" spans="1:9">
      <c r="A17" s="12" t="s">
        <v>51</v>
      </c>
      <c r="B17" s="13" t="s">
        <v>52</v>
      </c>
      <c r="C17" s="14"/>
      <c r="D17" s="12" t="s">
        <v>40</v>
      </c>
      <c r="E17" s="12" t="s">
        <v>41</v>
      </c>
      <c r="F17" s="15">
        <f>SUM(70+11)</f>
        <v>81</v>
      </c>
      <c r="G17" s="16" t="s">
        <v>30</v>
      </c>
      <c r="H17" s="16"/>
      <c r="I17" s="17" t="s">
        <v>17</v>
      </c>
    </row>
    <row r="18" s="2" customFormat="1" ht="14.25" spans="1:9">
      <c r="A18" s="12" t="s">
        <v>53</v>
      </c>
      <c r="B18" s="13" t="s">
        <v>54</v>
      </c>
      <c r="C18" s="14"/>
      <c r="D18" s="12" t="s">
        <v>40</v>
      </c>
      <c r="E18" s="12" t="s">
        <v>41</v>
      </c>
      <c r="F18" s="15">
        <f>SUM(70+10)</f>
        <v>80</v>
      </c>
      <c r="G18" s="16" t="s">
        <v>33</v>
      </c>
      <c r="H18" s="16"/>
      <c r="I18" s="17" t="s">
        <v>17</v>
      </c>
    </row>
    <row r="19" s="2" customFormat="1" ht="14.25" spans="1:9">
      <c r="A19" s="12" t="s">
        <v>55</v>
      </c>
      <c r="B19" s="13" t="s">
        <v>56</v>
      </c>
      <c r="C19" s="14"/>
      <c r="D19" s="12" t="s">
        <v>40</v>
      </c>
      <c r="E19" s="12" t="s">
        <v>41</v>
      </c>
      <c r="F19" s="15">
        <f>SUM(70+10)</f>
        <v>80</v>
      </c>
      <c r="G19" s="16" t="s">
        <v>33</v>
      </c>
      <c r="H19" s="16"/>
      <c r="I19" s="17" t="s">
        <v>17</v>
      </c>
    </row>
    <row r="20" s="2" customFormat="1" ht="14.25" spans="1:9">
      <c r="A20" s="12" t="s">
        <v>57</v>
      </c>
      <c r="B20" s="13" t="s">
        <v>58</v>
      </c>
      <c r="C20" s="14"/>
      <c r="D20" s="12" t="s">
        <v>40</v>
      </c>
      <c r="E20" s="12" t="s">
        <v>41</v>
      </c>
      <c r="F20" s="15">
        <f>SUM(68+11)</f>
        <v>79</v>
      </c>
      <c r="G20" s="16" t="s">
        <v>59</v>
      </c>
      <c r="H20" s="16"/>
      <c r="I20" s="17" t="s">
        <v>17</v>
      </c>
    </row>
    <row r="21" s="2" customFormat="1" ht="14.25" spans="1:9">
      <c r="A21" s="12" t="s">
        <v>60</v>
      </c>
      <c r="B21" s="13" t="s">
        <v>61</v>
      </c>
      <c r="C21" s="14"/>
      <c r="D21" s="12" t="s">
        <v>40</v>
      </c>
      <c r="E21" s="12" t="s">
        <v>41</v>
      </c>
      <c r="F21" s="15">
        <f>SUM(70+9)</f>
        <v>79</v>
      </c>
      <c r="G21" s="16" t="s">
        <v>59</v>
      </c>
      <c r="H21" s="16"/>
      <c r="I21" s="17" t="s">
        <v>17</v>
      </c>
    </row>
    <row r="22" s="2" customFormat="1" ht="14.25" spans="1:9">
      <c r="A22" s="12" t="s">
        <v>62</v>
      </c>
      <c r="B22" s="13" t="s">
        <v>63</v>
      </c>
      <c r="C22" s="14"/>
      <c r="D22" s="12" t="s">
        <v>64</v>
      </c>
      <c r="E22" s="12" t="s">
        <v>65</v>
      </c>
      <c r="F22" s="15">
        <f>SUM(60+12)</f>
        <v>72</v>
      </c>
      <c r="G22" s="16" t="s">
        <v>16</v>
      </c>
      <c r="H22" s="16"/>
      <c r="I22" s="17" t="s">
        <v>17</v>
      </c>
    </row>
    <row r="23" s="2" customFormat="1" ht="14.25" spans="1:9">
      <c r="A23" s="12" t="s">
        <v>66</v>
      </c>
      <c r="B23" s="13" t="s">
        <v>67</v>
      </c>
      <c r="C23" s="14"/>
      <c r="D23" s="12" t="s">
        <v>64</v>
      </c>
      <c r="E23" s="12" t="s">
        <v>65</v>
      </c>
      <c r="F23" s="15">
        <f>SUM(50+10)</f>
        <v>60</v>
      </c>
      <c r="G23" s="16" t="s">
        <v>44</v>
      </c>
      <c r="H23" s="16"/>
      <c r="I23" s="17" t="s">
        <v>17</v>
      </c>
    </row>
    <row r="24" s="2" customFormat="1" ht="14.25" spans="1:9">
      <c r="A24" s="12" t="s">
        <v>68</v>
      </c>
      <c r="B24" s="13" t="s">
        <v>69</v>
      </c>
      <c r="C24" s="14"/>
      <c r="D24" s="12" t="s">
        <v>70</v>
      </c>
      <c r="E24" s="12" t="s">
        <v>71</v>
      </c>
      <c r="F24" s="15">
        <f>SUM(59+12)</f>
        <v>71</v>
      </c>
      <c r="G24" s="16" t="s">
        <v>16</v>
      </c>
      <c r="H24" s="16"/>
      <c r="I24" s="17" t="s">
        <v>17</v>
      </c>
    </row>
    <row r="25" s="2" customFormat="1" ht="14.25" spans="1:9">
      <c r="A25" s="12" t="s">
        <v>72</v>
      </c>
      <c r="B25" s="13" t="s">
        <v>73</v>
      </c>
      <c r="C25" s="14"/>
      <c r="D25" s="12" t="s">
        <v>70</v>
      </c>
      <c r="E25" s="12" t="s">
        <v>71</v>
      </c>
      <c r="F25" s="15">
        <f>SUM(56+10)</f>
        <v>66</v>
      </c>
      <c r="G25" s="16" t="s">
        <v>44</v>
      </c>
      <c r="H25" s="16"/>
      <c r="I25" s="17" t="s">
        <v>17</v>
      </c>
    </row>
    <row r="26" s="2" customFormat="1" ht="14.25" spans="1:9">
      <c r="A26" s="12" t="s">
        <v>74</v>
      </c>
      <c r="B26" s="13" t="s">
        <v>75</v>
      </c>
      <c r="C26" s="14"/>
      <c r="D26" s="12" t="s">
        <v>76</v>
      </c>
      <c r="E26" s="12" t="s">
        <v>77</v>
      </c>
      <c r="F26" s="15">
        <f>SUM(73+7)</f>
        <v>80</v>
      </c>
      <c r="G26" s="16" t="s">
        <v>16</v>
      </c>
      <c r="H26" s="16"/>
      <c r="I26" s="17" t="s">
        <v>17</v>
      </c>
    </row>
    <row r="27" s="2" customFormat="1" ht="14.25" spans="1:9">
      <c r="A27" s="12" t="s">
        <v>78</v>
      </c>
      <c r="B27" s="13" t="s">
        <v>79</v>
      </c>
      <c r="C27" s="14"/>
      <c r="D27" s="12" t="s">
        <v>76</v>
      </c>
      <c r="E27" s="12" t="s">
        <v>77</v>
      </c>
      <c r="F27" s="15">
        <f>SUM(67+12)</f>
        <v>79</v>
      </c>
      <c r="G27" s="16" t="s">
        <v>44</v>
      </c>
      <c r="H27" s="16"/>
      <c r="I27" s="17" t="s">
        <v>17</v>
      </c>
    </row>
    <row r="28" s="2" customFormat="1" ht="14.25" spans="1:9">
      <c r="A28" s="12" t="s">
        <v>80</v>
      </c>
      <c r="B28" s="13" t="s">
        <v>81</v>
      </c>
      <c r="C28" s="14"/>
      <c r="D28" s="12" t="s">
        <v>76</v>
      </c>
      <c r="E28" s="12" t="s">
        <v>77</v>
      </c>
      <c r="F28" s="15">
        <f>SUM(65+7)</f>
        <v>72</v>
      </c>
      <c r="G28" s="16" t="s">
        <v>22</v>
      </c>
      <c r="H28" s="16"/>
      <c r="I28" s="17" t="s">
        <v>17</v>
      </c>
    </row>
    <row r="29" s="2" customFormat="1" ht="14.25" spans="1:9">
      <c r="A29" s="12" t="s">
        <v>82</v>
      </c>
      <c r="B29" s="13" t="s">
        <v>83</v>
      </c>
      <c r="C29" s="14"/>
      <c r="D29" s="12" t="s">
        <v>76</v>
      </c>
      <c r="E29" s="12" t="s">
        <v>77</v>
      </c>
      <c r="F29" s="15">
        <f>SUM(65+7)</f>
        <v>72</v>
      </c>
      <c r="G29" s="16" t="s">
        <v>22</v>
      </c>
      <c r="H29" s="16"/>
      <c r="I29" s="17" t="s">
        <v>17</v>
      </c>
    </row>
    <row r="30" s="2" customFormat="1" ht="14.25" spans="1:9">
      <c r="A30" s="12" t="s">
        <v>84</v>
      </c>
      <c r="B30" s="13" t="s">
        <v>85</v>
      </c>
      <c r="C30" s="14"/>
      <c r="D30" s="12" t="s">
        <v>76</v>
      </c>
      <c r="E30" s="12" t="s">
        <v>77</v>
      </c>
      <c r="F30" s="15">
        <f>SUM(61+11)</f>
        <v>72</v>
      </c>
      <c r="G30" s="16" t="s">
        <v>22</v>
      </c>
      <c r="H30" s="16"/>
      <c r="I30" s="17" t="s">
        <v>17</v>
      </c>
    </row>
    <row r="31" s="2" customFormat="1" ht="14.25" spans="1:9">
      <c r="A31" s="12" t="s">
        <v>86</v>
      </c>
      <c r="B31" s="13" t="s">
        <v>87</v>
      </c>
      <c r="C31" s="14"/>
      <c r="D31" s="12" t="s">
        <v>76</v>
      </c>
      <c r="E31" s="12" t="s">
        <v>77</v>
      </c>
      <c r="F31" s="15">
        <f>SUM(60+6)</f>
        <v>66</v>
      </c>
      <c r="G31" s="16" t="s">
        <v>30</v>
      </c>
      <c r="H31" s="16"/>
      <c r="I31" s="17" t="s">
        <v>17</v>
      </c>
    </row>
    <row r="32" s="2" customFormat="1" ht="14.25" spans="1:9">
      <c r="A32" s="12" t="s">
        <v>88</v>
      </c>
      <c r="B32" s="13" t="s">
        <v>89</v>
      </c>
      <c r="C32" s="14"/>
      <c r="D32" s="12" t="s">
        <v>76</v>
      </c>
      <c r="E32" s="12" t="s">
        <v>77</v>
      </c>
      <c r="F32" s="15">
        <f>SUM(60+6)</f>
        <v>66</v>
      </c>
      <c r="G32" s="16" t="s">
        <v>30</v>
      </c>
      <c r="H32" s="16"/>
      <c r="I32" s="17" t="s">
        <v>17</v>
      </c>
    </row>
    <row r="33" s="2" customFormat="1" ht="14.25" spans="1:9">
      <c r="A33" s="12" t="s">
        <v>90</v>
      </c>
      <c r="B33" s="13" t="s">
        <v>91</v>
      </c>
      <c r="C33" s="14"/>
      <c r="D33" s="12" t="s">
        <v>76</v>
      </c>
      <c r="E33" s="12" t="s">
        <v>77</v>
      </c>
      <c r="F33" s="15">
        <f>SUM(54+6)</f>
        <v>60</v>
      </c>
      <c r="G33" s="16" t="s">
        <v>92</v>
      </c>
      <c r="H33" s="16"/>
      <c r="I33" s="17" t="s">
        <v>17</v>
      </c>
    </row>
    <row r="34" s="3" customFormat="1" spans="1:9">
      <c r="A34" s="18"/>
      <c r="B34" s="18"/>
      <c r="C34" s="18"/>
      <c r="D34" s="18"/>
      <c r="E34" s="18"/>
      <c r="F34" s="19"/>
      <c r="G34" s="18"/>
      <c r="H34" s="18"/>
      <c r="I34" s="18"/>
    </row>
    <row r="35" s="3" customFormat="1" spans="1:9">
      <c r="A35" s="18"/>
      <c r="B35" s="18"/>
      <c r="C35" s="18"/>
      <c r="D35" s="18"/>
      <c r="E35" s="18"/>
      <c r="F35" s="19"/>
      <c r="G35" s="18"/>
      <c r="H35" s="18"/>
      <c r="I35" s="18"/>
    </row>
    <row r="36" s="3" customFormat="1" spans="1:9">
      <c r="A36" s="18"/>
      <c r="B36" s="18"/>
      <c r="C36" s="18"/>
      <c r="D36" s="18"/>
      <c r="E36" s="18"/>
      <c r="F36" s="19"/>
      <c r="G36" s="18"/>
      <c r="H36" s="18"/>
      <c r="I36" s="18"/>
    </row>
    <row r="37" s="3" customFormat="1" spans="1:9">
      <c r="A37" s="18"/>
      <c r="B37" s="18"/>
      <c r="C37" s="18"/>
      <c r="D37" s="18"/>
      <c r="E37" s="18"/>
      <c r="F37" s="19"/>
      <c r="G37" s="18"/>
      <c r="H37" s="18"/>
      <c r="I37" s="18"/>
    </row>
    <row r="38" s="3" customFormat="1" spans="1:9">
      <c r="A38" s="18"/>
      <c r="B38" s="18"/>
      <c r="C38" s="18"/>
      <c r="D38" s="18"/>
      <c r="E38" s="18"/>
      <c r="F38" s="19"/>
      <c r="G38" s="18"/>
      <c r="H38" s="18"/>
      <c r="I38" s="18"/>
    </row>
    <row r="39" s="3" customFormat="1" spans="1:9">
      <c r="A39" s="18"/>
      <c r="B39" s="18"/>
      <c r="C39" s="18"/>
      <c r="D39" s="18"/>
      <c r="E39" s="18"/>
      <c r="F39" s="19"/>
      <c r="G39" s="18"/>
      <c r="H39" s="18"/>
      <c r="I39" s="18"/>
    </row>
    <row r="40" s="3" customFormat="1" spans="1:9">
      <c r="A40" s="18"/>
      <c r="B40" s="18"/>
      <c r="C40" s="18"/>
      <c r="D40" s="18"/>
      <c r="E40" s="18"/>
      <c r="F40" s="19"/>
      <c r="G40" s="18"/>
      <c r="H40" s="18"/>
      <c r="I40" s="18"/>
    </row>
    <row r="41" s="3" customFormat="1" spans="1:9">
      <c r="A41" s="18"/>
      <c r="B41" s="18"/>
      <c r="C41" s="18"/>
      <c r="D41" s="18"/>
      <c r="E41" s="18"/>
      <c r="F41" s="19"/>
      <c r="G41" s="18"/>
      <c r="H41" s="18"/>
      <c r="I41" s="18"/>
    </row>
    <row r="42" s="3" customFormat="1" spans="1:9">
      <c r="A42" s="18"/>
      <c r="B42" s="18"/>
      <c r="C42" s="18"/>
      <c r="D42" s="18"/>
      <c r="E42" s="18"/>
      <c r="F42" s="19"/>
      <c r="G42" s="18"/>
      <c r="H42" s="18"/>
      <c r="I42" s="18"/>
    </row>
    <row r="43" s="3" customFormat="1" spans="1:9">
      <c r="A43" s="18"/>
      <c r="B43" s="18"/>
      <c r="C43" s="18"/>
      <c r="D43" s="18"/>
      <c r="E43" s="18"/>
      <c r="F43" s="19"/>
      <c r="G43" s="18"/>
      <c r="H43" s="18"/>
      <c r="I43" s="18"/>
    </row>
    <row r="44" s="3" customFormat="1" spans="1:9">
      <c r="A44" s="18"/>
      <c r="B44" s="18"/>
      <c r="C44" s="18"/>
      <c r="D44" s="18"/>
      <c r="E44" s="18"/>
      <c r="F44" s="19"/>
      <c r="G44" s="18"/>
      <c r="H44" s="18"/>
      <c r="I44" s="18"/>
    </row>
    <row r="45" s="3" customFormat="1" spans="1:9">
      <c r="A45" s="18"/>
      <c r="B45" s="18"/>
      <c r="C45" s="18"/>
      <c r="D45" s="18"/>
      <c r="E45" s="18"/>
      <c r="F45" s="19"/>
      <c r="G45" s="18"/>
      <c r="H45" s="18"/>
      <c r="I45" s="18"/>
    </row>
    <row r="46" s="3" customFormat="1" spans="1:9">
      <c r="A46" s="18"/>
      <c r="B46" s="18"/>
      <c r="C46" s="18"/>
      <c r="D46" s="18"/>
      <c r="E46" s="18"/>
      <c r="F46" s="19"/>
      <c r="G46" s="18"/>
      <c r="H46" s="18"/>
      <c r="I46" s="18"/>
    </row>
    <row r="47" s="3" customFormat="1" spans="1:9">
      <c r="A47" s="18"/>
      <c r="B47" s="18"/>
      <c r="C47" s="18"/>
      <c r="D47" s="18"/>
      <c r="E47" s="18"/>
      <c r="F47" s="19"/>
      <c r="G47" s="18"/>
      <c r="H47" s="18"/>
      <c r="I47" s="18"/>
    </row>
    <row r="48" s="3" customFormat="1" spans="1:9">
      <c r="A48" s="18"/>
      <c r="B48" s="18"/>
      <c r="C48" s="18"/>
      <c r="D48" s="18"/>
      <c r="E48" s="18"/>
      <c r="F48" s="19"/>
      <c r="G48" s="18"/>
      <c r="H48" s="18"/>
      <c r="I48" s="18"/>
    </row>
    <row r="49" s="3" customFormat="1" spans="1:9">
      <c r="A49" s="18"/>
      <c r="B49" s="18"/>
      <c r="C49" s="18"/>
      <c r="D49" s="18"/>
      <c r="E49" s="18"/>
      <c r="F49" s="19"/>
      <c r="G49" s="18"/>
      <c r="H49" s="18"/>
      <c r="I49" s="18"/>
    </row>
    <row r="50" s="3" customFormat="1" spans="1:9">
      <c r="A50" s="18"/>
      <c r="B50" s="18"/>
      <c r="C50" s="18"/>
      <c r="D50" s="18"/>
      <c r="E50" s="18"/>
      <c r="F50" s="19"/>
      <c r="G50" s="18"/>
      <c r="H50" s="18"/>
      <c r="I50" s="18"/>
    </row>
    <row r="51" s="3" customFormat="1" spans="1:9">
      <c r="A51" s="18"/>
      <c r="B51" s="18"/>
      <c r="C51" s="18"/>
      <c r="D51" s="18"/>
      <c r="E51" s="18"/>
      <c r="F51" s="19"/>
      <c r="G51" s="18"/>
      <c r="H51" s="18"/>
      <c r="I51" s="18"/>
    </row>
    <row r="52" s="3" customFormat="1" spans="1:9">
      <c r="A52" s="18"/>
      <c r="B52" s="18"/>
      <c r="C52" s="18"/>
      <c r="D52" s="18"/>
      <c r="E52" s="18"/>
      <c r="F52" s="19"/>
      <c r="G52" s="18"/>
      <c r="H52" s="18"/>
      <c r="I52" s="18"/>
    </row>
    <row r="53" s="3" customFormat="1" spans="1:9">
      <c r="A53" s="18"/>
      <c r="B53" s="18"/>
      <c r="C53" s="18"/>
      <c r="D53" s="18"/>
      <c r="E53" s="18"/>
      <c r="F53" s="19"/>
      <c r="G53" s="18"/>
      <c r="H53" s="18"/>
      <c r="I53" s="18"/>
    </row>
    <row r="54" s="3" customFormat="1" spans="1:9">
      <c r="A54" s="18"/>
      <c r="B54" s="18"/>
      <c r="C54" s="18"/>
      <c r="D54" s="18"/>
      <c r="E54" s="18"/>
      <c r="F54" s="19"/>
      <c r="G54" s="18"/>
      <c r="H54" s="18"/>
      <c r="I54" s="18"/>
    </row>
    <row r="55" s="3" customFormat="1" spans="1:9">
      <c r="A55" s="18"/>
      <c r="B55" s="18"/>
      <c r="C55" s="18"/>
      <c r="D55" s="18"/>
      <c r="E55" s="18"/>
      <c r="F55" s="19"/>
      <c r="G55" s="18"/>
      <c r="H55" s="18"/>
      <c r="I55" s="18"/>
    </row>
    <row r="56" s="3" customFormat="1" spans="1:9">
      <c r="A56" s="18"/>
      <c r="B56" s="18"/>
      <c r="C56" s="18"/>
      <c r="D56" s="18"/>
      <c r="E56" s="18"/>
      <c r="F56" s="19"/>
      <c r="G56" s="18"/>
      <c r="H56" s="18"/>
      <c r="I56" s="18"/>
    </row>
    <row r="57" s="3" customFormat="1" spans="1:9">
      <c r="A57" s="18"/>
      <c r="B57" s="18"/>
      <c r="C57" s="18"/>
      <c r="D57" s="18"/>
      <c r="E57" s="18"/>
      <c r="F57" s="19"/>
      <c r="G57" s="18"/>
      <c r="H57" s="18"/>
      <c r="I57" s="18"/>
    </row>
    <row r="58" s="3" customFormat="1" spans="1:9">
      <c r="A58" s="18"/>
      <c r="B58" s="18"/>
      <c r="C58" s="18"/>
      <c r="D58" s="18"/>
      <c r="E58" s="18"/>
      <c r="F58" s="19"/>
      <c r="G58" s="18"/>
      <c r="H58" s="18"/>
      <c r="I58" s="18"/>
    </row>
    <row r="59" s="3" customFormat="1" spans="1:9">
      <c r="A59" s="18"/>
      <c r="B59" s="18"/>
      <c r="C59" s="18"/>
      <c r="D59" s="18"/>
      <c r="E59" s="18"/>
      <c r="F59" s="19"/>
      <c r="G59" s="18"/>
      <c r="H59" s="18"/>
      <c r="I59" s="18"/>
    </row>
    <row r="60" s="3" customFormat="1" spans="1:9">
      <c r="A60" s="18"/>
      <c r="B60" s="18"/>
      <c r="C60" s="18"/>
      <c r="D60" s="18"/>
      <c r="E60" s="18"/>
      <c r="F60" s="19"/>
      <c r="G60" s="18"/>
      <c r="H60" s="18"/>
      <c r="I60" s="18"/>
    </row>
    <row r="61" s="3" customFormat="1" spans="1:9">
      <c r="A61" s="18"/>
      <c r="B61" s="18"/>
      <c r="C61" s="18"/>
      <c r="D61" s="18"/>
      <c r="E61" s="18"/>
      <c r="F61" s="19"/>
      <c r="G61" s="18"/>
      <c r="H61" s="18"/>
      <c r="I61" s="18"/>
    </row>
    <row r="62" s="3" customFormat="1" spans="1:9">
      <c r="A62" s="18"/>
      <c r="B62" s="18"/>
      <c r="C62" s="18"/>
      <c r="D62" s="18"/>
      <c r="E62" s="18"/>
      <c r="F62" s="19"/>
      <c r="G62" s="18"/>
      <c r="H62" s="18"/>
      <c r="I62" s="18"/>
    </row>
    <row r="63" s="3" customFormat="1" spans="1:9">
      <c r="A63" s="18"/>
      <c r="B63" s="18"/>
      <c r="C63" s="18"/>
      <c r="D63" s="18"/>
      <c r="E63" s="18"/>
      <c r="F63" s="19"/>
      <c r="G63" s="18"/>
      <c r="H63" s="18"/>
      <c r="I63" s="18"/>
    </row>
    <row r="64" s="3" customFormat="1" spans="1:9">
      <c r="A64" s="18"/>
      <c r="B64" s="18"/>
      <c r="C64" s="18"/>
      <c r="D64" s="18"/>
      <c r="E64" s="18"/>
      <c r="F64" s="19"/>
      <c r="G64" s="18"/>
      <c r="H64" s="18"/>
      <c r="I64" s="18"/>
    </row>
    <row r="65" s="3" customFormat="1" spans="1:9">
      <c r="A65" s="18"/>
      <c r="B65" s="18"/>
      <c r="C65" s="18"/>
      <c r="D65" s="18"/>
      <c r="E65" s="18"/>
      <c r="F65" s="19"/>
      <c r="G65" s="18"/>
      <c r="H65" s="18"/>
      <c r="I65" s="18"/>
    </row>
    <row r="66" s="3" customFormat="1" spans="1:9">
      <c r="A66" s="18"/>
      <c r="B66" s="18"/>
      <c r="C66" s="18"/>
      <c r="D66" s="18"/>
      <c r="E66" s="18"/>
      <c r="F66" s="19"/>
      <c r="G66" s="18"/>
      <c r="H66" s="18"/>
      <c r="I66" s="18"/>
    </row>
    <row r="67" s="3" customFormat="1" spans="1:9">
      <c r="A67" s="18"/>
      <c r="B67" s="18"/>
      <c r="C67" s="18"/>
      <c r="D67" s="18"/>
      <c r="E67" s="18"/>
      <c r="F67" s="19"/>
      <c r="G67" s="18"/>
      <c r="H67" s="18"/>
      <c r="I67" s="18"/>
    </row>
    <row r="68" s="3" customFormat="1" spans="1:9">
      <c r="A68" s="18"/>
      <c r="B68" s="18"/>
      <c r="C68" s="18"/>
      <c r="D68" s="18"/>
      <c r="E68" s="18"/>
      <c r="F68" s="19"/>
      <c r="G68" s="18"/>
      <c r="H68" s="18"/>
      <c r="I68" s="18"/>
    </row>
    <row r="69" s="3" customFormat="1" spans="1:9">
      <c r="A69" s="18"/>
      <c r="B69" s="18"/>
      <c r="C69" s="18"/>
      <c r="D69" s="18"/>
      <c r="E69" s="18"/>
      <c r="F69" s="19"/>
      <c r="G69" s="18"/>
      <c r="H69" s="18"/>
      <c r="I69" s="18"/>
    </row>
    <row r="70" s="3" customFormat="1" spans="1:9">
      <c r="A70" s="18"/>
      <c r="B70" s="18"/>
      <c r="C70" s="18"/>
      <c r="D70" s="18"/>
      <c r="E70" s="18"/>
      <c r="F70" s="19"/>
      <c r="G70" s="18"/>
      <c r="H70" s="18"/>
      <c r="I70" s="18"/>
    </row>
    <row r="71" s="3" customFormat="1" spans="1:9">
      <c r="A71" s="18"/>
      <c r="B71" s="18"/>
      <c r="C71" s="18"/>
      <c r="D71" s="18"/>
      <c r="E71" s="18"/>
      <c r="F71" s="19"/>
      <c r="G71" s="18"/>
      <c r="H71" s="18"/>
      <c r="I71" s="18"/>
    </row>
    <row r="72" s="3" customFormat="1" spans="1:9">
      <c r="A72" s="18"/>
      <c r="B72" s="18"/>
      <c r="C72" s="18"/>
      <c r="D72" s="18"/>
      <c r="E72" s="18"/>
      <c r="F72" s="19"/>
      <c r="G72" s="18"/>
      <c r="H72" s="18"/>
      <c r="I72" s="18"/>
    </row>
    <row r="73" s="3" customFormat="1" spans="1:9">
      <c r="A73" s="18"/>
      <c r="B73" s="18"/>
      <c r="C73" s="18"/>
      <c r="D73" s="18"/>
      <c r="E73" s="18"/>
      <c r="F73" s="19"/>
      <c r="G73" s="18"/>
      <c r="H73" s="18"/>
      <c r="I73" s="18"/>
    </row>
    <row r="74" s="3" customFormat="1" spans="1:9">
      <c r="A74" s="18"/>
      <c r="B74" s="18"/>
      <c r="C74" s="18"/>
      <c r="D74" s="18"/>
      <c r="E74" s="18"/>
      <c r="F74" s="19"/>
      <c r="G74" s="18"/>
      <c r="H74" s="18"/>
      <c r="I74" s="18"/>
    </row>
    <row r="75" s="3" customFormat="1" spans="1:9">
      <c r="A75" s="18"/>
      <c r="B75" s="18"/>
      <c r="C75" s="18"/>
      <c r="D75" s="18"/>
      <c r="E75" s="18"/>
      <c r="F75" s="19"/>
      <c r="G75" s="18"/>
      <c r="H75" s="18"/>
      <c r="I75" s="18"/>
    </row>
    <row r="76" s="3" customFormat="1" spans="1:9">
      <c r="A76" s="18"/>
      <c r="B76" s="18"/>
      <c r="C76" s="18"/>
      <c r="D76" s="18"/>
      <c r="E76" s="18"/>
      <c r="F76" s="19"/>
      <c r="G76" s="18"/>
      <c r="H76" s="18"/>
      <c r="I76" s="18"/>
    </row>
    <row r="77" s="3" customFormat="1" spans="1:9">
      <c r="A77" s="18"/>
      <c r="B77" s="18"/>
      <c r="C77" s="18"/>
      <c r="D77" s="18"/>
      <c r="E77" s="18"/>
      <c r="F77" s="19"/>
      <c r="G77" s="18"/>
      <c r="H77" s="18"/>
      <c r="I77" s="18"/>
    </row>
    <row r="78" s="3" customFormat="1" spans="1:9">
      <c r="A78" s="18"/>
      <c r="B78" s="18"/>
      <c r="C78" s="18"/>
      <c r="D78" s="18"/>
      <c r="E78" s="18"/>
      <c r="F78" s="19"/>
      <c r="G78" s="18"/>
      <c r="H78" s="18"/>
      <c r="I78" s="18"/>
    </row>
    <row r="79" s="3" customFormat="1" spans="1:9">
      <c r="A79" s="18"/>
      <c r="B79" s="18"/>
      <c r="C79" s="18"/>
      <c r="D79" s="18"/>
      <c r="E79" s="18"/>
      <c r="F79" s="18"/>
      <c r="G79" s="18"/>
      <c r="H79" s="18"/>
      <c r="I79" s="18"/>
    </row>
    <row r="80" s="4" customFormat="1" spans="1:41">
      <c r="A80" s="20"/>
      <c r="B80" s="20"/>
      <c r="C80" s="20"/>
      <c r="D80" s="20"/>
      <c r="E80" s="20"/>
      <c r="F80" s="20"/>
      <c r="G80" s="20"/>
      <c r="H80" s="20"/>
      <c r="I80" s="20"/>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sheetData>
  <autoFilter ref="A3:I78">
    <extLst/>
  </autoFilter>
  <mergeCells count="2">
    <mergeCell ref="A2:I2"/>
    <mergeCell ref="C4:C3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temp</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I.B</cp:lastModifiedBy>
  <dcterms:created xsi:type="dcterms:W3CDTF">2023-07-07T07:47:00Z</dcterms:created>
  <dcterms:modified xsi:type="dcterms:W3CDTF">2023-07-18T11:06:23Z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7CF3F3A9D2A14670B6BEB6A4848F6B54_13</vt:lpwstr>
  </property>
  <property fmtid="{D5CDD505-2E9C-101B-9397-08002B2CF9AE}" pid="3" name="KSOProductBuildVer">
    <vt:lpwstr>2052-11.1.0.14309</vt:lpwstr>
  </property>
</Properties>
</file>