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单" sheetId="1" r:id="rId1"/>
  </sheets>
  <definedNames>
    <definedName name="_xlnm._FilterDatabase" localSheetId="0" hidden="1">成绩单!$A$2:$AP$2</definedName>
    <definedName name="_xlnm.Print_Titles" localSheetId="0">成绩单!$2:$2</definedName>
  </definedNames>
  <calcPr calcId="144525"/>
</workbook>
</file>

<file path=xl/sharedStrings.xml><?xml version="1.0" encoding="utf-8"?>
<sst xmlns="http://schemas.openxmlformats.org/spreadsheetml/2006/main" count="1363" uniqueCount="514">
  <si>
    <t>2023年桦南县所属事业单位公开招聘高校毕业生进入面试人员名单</t>
  </si>
  <si>
    <t>单位名称</t>
  </si>
  <si>
    <t>岗位名称</t>
  </si>
  <si>
    <t>单位代码</t>
  </si>
  <si>
    <t>岗位代码</t>
  </si>
  <si>
    <t>招聘人数</t>
  </si>
  <si>
    <t>科目一</t>
  </si>
  <si>
    <t>考点名称</t>
  </si>
  <si>
    <t>考点地址</t>
  </si>
  <si>
    <t>考试时间</t>
  </si>
  <si>
    <t>考场号</t>
  </si>
  <si>
    <t>座位号</t>
  </si>
  <si>
    <t>姓  名</t>
  </si>
  <si>
    <t>性  别</t>
  </si>
  <si>
    <t>民  族</t>
  </si>
  <si>
    <t>出生日期</t>
  </si>
  <si>
    <t>身份证号</t>
  </si>
  <si>
    <t>籍  贯</t>
  </si>
  <si>
    <t>出生地</t>
  </si>
  <si>
    <t>户籍所在地</t>
  </si>
  <si>
    <t>考生身份</t>
  </si>
  <si>
    <t>学历情况</t>
  </si>
  <si>
    <t>政治面貌</t>
  </si>
  <si>
    <t>学  位</t>
  </si>
  <si>
    <t>是否为应届毕业生</t>
  </si>
  <si>
    <t>通讯地址</t>
  </si>
  <si>
    <t>邮  编</t>
  </si>
  <si>
    <t>相关证书</t>
  </si>
  <si>
    <t>婚姻状况</t>
  </si>
  <si>
    <t>学  历</t>
  </si>
  <si>
    <t>毕业院校</t>
  </si>
  <si>
    <t>所学专业</t>
  </si>
  <si>
    <t>毕业时间</t>
  </si>
  <si>
    <t>专业技术职称</t>
  </si>
  <si>
    <t>享受政策加分情况</t>
  </si>
  <si>
    <t>个人简历</t>
  </si>
  <si>
    <t>家庭成员</t>
  </si>
  <si>
    <t>职业能力倾向</t>
  </si>
  <si>
    <t>综合应用能力</t>
  </si>
  <si>
    <t>笔试成绩</t>
  </si>
  <si>
    <t>政策性加分</t>
  </si>
  <si>
    <t>笔试总成绩</t>
  </si>
  <si>
    <t>排名</t>
  </si>
  <si>
    <t>桦南县第二中学</t>
  </si>
  <si>
    <t>高中历史教师</t>
  </si>
  <si>
    <t>202301</t>
  </si>
  <si>
    <t>20230101</t>
  </si>
  <si>
    <t>1</t>
  </si>
  <si>
    <t>《职业能力倾向测验》和《综合应用能力》</t>
  </si>
  <si>
    <t>哈尔滨市马家沟小学</t>
  </si>
  <si>
    <t>南岗区宣化街270号</t>
  </si>
  <si>
    <t>2023年7月2日上午8:00-12:00</t>
  </si>
  <si>
    <t>2</t>
  </si>
  <si>
    <t>30</t>
  </si>
  <si>
    <t>刘芳铭</t>
  </si>
  <si>
    <t>女</t>
  </si>
  <si>
    <t>汉族</t>
  </si>
  <si>
    <t>2001-02-15</t>
  </si>
  <si>
    <t>230804200102151327</t>
  </si>
  <si>
    <t>黑龙江省佳木斯市</t>
  </si>
  <si>
    <t/>
  </si>
  <si>
    <t>统招</t>
  </si>
  <si>
    <t>共青团员</t>
  </si>
  <si>
    <t>学士学位</t>
  </si>
  <si>
    <t>是</t>
  </si>
  <si>
    <t>黑龙江省佳木斯市向阳区金地家园</t>
  </si>
  <si>
    <t>154002</t>
  </si>
  <si>
    <t>高级中学教师资格证  历史</t>
  </si>
  <si>
    <t>未婚</t>
  </si>
  <si>
    <t>本科</t>
  </si>
  <si>
    <t>哈尔滨师范大学</t>
  </si>
  <si>
    <t>历史学</t>
  </si>
  <si>
    <t>2022-06-10</t>
  </si>
  <si>
    <t>无</t>
  </si>
  <si>
    <t xml:space="preserve"> 2016-09-01    2018-06-10    佳木斯市第一中学    学生&lt;br&gt; 2018-09-01    2022-06-10    哈尔滨师范大学    学生&lt;br&gt;</t>
  </si>
  <si>
    <t xml:space="preserve"> 刘文义    父女    个体    无&lt;br&gt;</t>
  </si>
  <si>
    <t>25</t>
  </si>
  <si>
    <t>李欣</t>
  </si>
  <si>
    <t>2002-06-30</t>
  </si>
  <si>
    <t>230123200206302266</t>
  </si>
  <si>
    <t>黑龙江省依兰县</t>
  </si>
  <si>
    <t>黑龙江省哈尔滨市依兰县学院家园一号楼4单元401</t>
  </si>
  <si>
    <t>154800</t>
  </si>
  <si>
    <t>高中历史教师资格证（毕业发）</t>
  </si>
  <si>
    <t>齐齐哈尔大学</t>
  </si>
  <si>
    <t>历史学（师范类）</t>
  </si>
  <si>
    <t>2023-06-30</t>
  </si>
  <si>
    <t xml:space="preserve"> 2016-09-01    2019-06-09    依兰县高级中学    无&lt;br&gt; 2019-09-01    2023-06-30    齐齐哈尔大学    无&lt;br&gt;</t>
  </si>
  <si>
    <t xml:space="preserve"> 李春波    父女    无    无&lt;br&gt; 马雪玲    母女    无    无&lt;br&gt;</t>
  </si>
  <si>
    <t>8</t>
  </si>
  <si>
    <t>张乐桐</t>
  </si>
  <si>
    <t>2001-09-17</t>
  </si>
  <si>
    <t>230805200109170623</t>
  </si>
  <si>
    <t>黑龙江省佳木斯市前进区福馨园小区d栋3单元</t>
  </si>
  <si>
    <t>英语四级
普通话二级甲等
高中教师资格证</t>
  </si>
  <si>
    <t>2023-07-01</t>
  </si>
  <si>
    <t xml:space="preserve"> 2016-09-01    2019-06-30    佳木斯市第一中学    学生&lt;br&gt; 2019-09-01    2023-06-30    哈尔滨师范大学    学生&lt;br&gt;</t>
  </si>
  <si>
    <t xml:space="preserve"> 张靖    父女    佳木斯工务段    工人&lt;br&gt; 蔡姝玲    母女    牡丹江客运段    工人&lt;br&gt;</t>
  </si>
  <si>
    <t>高中地理教师</t>
  </si>
  <si>
    <t>20230102</t>
  </si>
  <si>
    <t>6</t>
  </si>
  <si>
    <t>王成博</t>
  </si>
  <si>
    <t>男</t>
  </si>
  <si>
    <t>2002-11-07</t>
  </si>
  <si>
    <t>230822200211074917</t>
  </si>
  <si>
    <t>黑龙江省桦南县</t>
  </si>
  <si>
    <t>黑龙江省桦南县绿伊小区一号楼四单元402</t>
  </si>
  <si>
    <t>154400</t>
  </si>
  <si>
    <t>高中地理教师资格证</t>
  </si>
  <si>
    <t>地理科学（师范类）</t>
  </si>
  <si>
    <t>2023-06-20</t>
  </si>
  <si>
    <t xml:space="preserve"> 2016-09-01    2019-06-10    桦南县第一中学    学生&lt;br&gt; 2019-09-01    至今    齐齐哈尔大学    学生&lt;br&gt;</t>
  </si>
  <si>
    <t xml:space="preserve"> 施永霞    母子    个体    个体&lt;br&gt;</t>
  </si>
  <si>
    <t>10</t>
  </si>
  <si>
    <t>郭成</t>
  </si>
  <si>
    <t>2000-04-08</t>
  </si>
  <si>
    <t>220182200004083913</t>
  </si>
  <si>
    <t>吉林省长春市榆树市</t>
  </si>
  <si>
    <t>吉林省吉林市蛟河市蛟河实验中学</t>
  </si>
  <si>
    <t>132599</t>
  </si>
  <si>
    <t>师范生教师职业能力证书（高级中学地理）</t>
  </si>
  <si>
    <t>吉林师范大学博达学院</t>
  </si>
  <si>
    <t>地理科学</t>
  </si>
  <si>
    <t xml:space="preserve"> 2022-08-20    2023-07-15    蛟河实验中学    高一地理教师&lt;br&gt;</t>
  </si>
  <si>
    <t xml:space="preserve"> 郭生平    父子    无    无&lt;br&gt;</t>
  </si>
  <si>
    <t>高中通用技术教师</t>
  </si>
  <si>
    <t>20230103</t>
  </si>
  <si>
    <t>7</t>
  </si>
  <si>
    <t>张佳怡</t>
  </si>
  <si>
    <t>2001-05-25</t>
  </si>
  <si>
    <t>230822200105257146</t>
  </si>
  <si>
    <t>山东省沂水县</t>
  </si>
  <si>
    <t>黑龙江省佳木斯市桦南县泰和嘉苑</t>
  </si>
  <si>
    <t>高中信息技术教师资格证</t>
  </si>
  <si>
    <t>佳木斯大学</t>
  </si>
  <si>
    <t>教育技术学（师范类）</t>
  </si>
  <si>
    <t xml:space="preserve"> 2019-09-01    2023-07-01    佳木斯大学    教育科学学院权益服务部副部长&lt;br&gt; 2016-09-01    2019-07-01    桦南县第一中学    生活委员&lt;br&gt;</t>
  </si>
  <si>
    <t xml:space="preserve"> 汪霞    母女    无    无&lt;br&gt; 张进玉    父女    无    无&lt;br&gt;</t>
  </si>
  <si>
    <t>3</t>
  </si>
  <si>
    <t>26</t>
  </si>
  <si>
    <t>于家欢</t>
  </si>
  <si>
    <t>2001-03-24</t>
  </si>
  <si>
    <t>23082620010324702X</t>
  </si>
  <si>
    <t>黑龙江省桦川县</t>
  </si>
  <si>
    <t>黑龙江省佳木斯市郊区万达路胜利华城B2栋四单元504</t>
  </si>
  <si>
    <t>教育技术学</t>
  </si>
  <si>
    <t xml:space="preserve"> 2016-09-01    2019-06-09    佳木斯市第一中学    学生&lt;br&gt; 2019-09-01    2023-06-20    哈尔滨师范大学    学生&lt;br&gt;</t>
  </si>
  <si>
    <t xml:space="preserve"> 邢丽    母女    个体    个体&lt;br&gt; 于信科    父女    鸡西泓信汽车销售公司    总经理&lt;br&gt;</t>
  </si>
  <si>
    <t>韩彤</t>
  </si>
  <si>
    <t>2001-03-31</t>
  </si>
  <si>
    <t>239005200103311522</t>
  </si>
  <si>
    <t>黑龙江省铁力市</t>
  </si>
  <si>
    <t>中共党员</t>
  </si>
  <si>
    <t>黑龙江省铁力市双丰镇祥和小区</t>
  </si>
  <si>
    <t>152511</t>
  </si>
  <si>
    <t>2023-06-15</t>
  </si>
  <si>
    <t xml:space="preserve"> 2016-09-01    2019-06-10    伊春市第一中学    无&lt;br&gt; 2019-09-04    2023-06-15    佳木斯大学    无&lt;br&gt;</t>
  </si>
  <si>
    <t xml:space="preserve"> 付秀鑫    母女    双丰环卫处    稽查&lt;br&gt; 韩习凯    父女    个体    无&lt;br&gt;</t>
  </si>
  <si>
    <t>高中生涯规划教师</t>
  </si>
  <si>
    <t>20230104</t>
  </si>
  <si>
    <t>23</t>
  </si>
  <si>
    <t>王澎</t>
  </si>
  <si>
    <t>2000-12-06</t>
  </si>
  <si>
    <t>230882200012061271</t>
  </si>
  <si>
    <t>黑龙江省富锦市</t>
  </si>
  <si>
    <t>黑龙江省佳木斯市富锦市</t>
  </si>
  <si>
    <t>156100</t>
  </si>
  <si>
    <t>高中心理健康教育教师资格证</t>
  </si>
  <si>
    <t>牡丹江师范大学</t>
  </si>
  <si>
    <t>心理学（师范类）</t>
  </si>
  <si>
    <t xml:space="preserve"> 2017-09-01    2019-09-01    富锦市新东方学校    学生&lt;br&gt; 2019-09-01    至今    牡丹江师范学院    体育部部长&lt;br&gt;</t>
  </si>
  <si>
    <t xml:space="preserve"> 王海江    父子    务农    农民&lt;br&gt; 孙承华    母子    务农    农民&lt;br&gt;</t>
  </si>
  <si>
    <t>13</t>
  </si>
  <si>
    <t>乔晨宇</t>
  </si>
  <si>
    <t>2001-04-11</t>
  </si>
  <si>
    <t>232326200104110038</t>
  </si>
  <si>
    <t>黑龙江省青冈县</t>
  </si>
  <si>
    <t>黑龙江省青冈县四季花园2-2-902</t>
  </si>
  <si>
    <t>151600</t>
  </si>
  <si>
    <t>牡丹江师范学院</t>
  </si>
  <si>
    <t>心理学</t>
  </si>
  <si>
    <t xml:space="preserve"> 2016-09-01    2019-06-08    哈尔滨师范大学青冈实验中学校    学生&lt;br&gt; 2019-09-01    2023-07-01    牡丹江师范学院    学生&lt;br&gt;</t>
  </si>
  <si>
    <t xml:space="preserve"> 王晓东    母亲    自然资源局    科员&lt;br&gt; 乔志刚    父亲    个体    个体&lt;br&gt;</t>
  </si>
  <si>
    <t>24</t>
  </si>
  <si>
    <t>韩旭</t>
  </si>
  <si>
    <t>1999-03-05</t>
  </si>
  <si>
    <t>230902199903050021</t>
  </si>
  <si>
    <t>黑龙江省海伦县</t>
  </si>
  <si>
    <t>黑龙江省七台河市</t>
  </si>
  <si>
    <t>黑龙江省七台河市桃山区桃东农贸市场b栋304</t>
  </si>
  <si>
    <t>154600</t>
  </si>
  <si>
    <t>高中心理健康教师资格证</t>
  </si>
  <si>
    <t>应用心理学</t>
  </si>
  <si>
    <t>2022-06-28</t>
  </si>
  <si>
    <t xml:space="preserve"> 2015-09-01    2018-06-11    黑龙江省七台河市实验高级中学    学生&lt;br&gt; 2018-09-01    2022-06-28    齐齐哈尔大学    学生&lt;br&gt; 2022-06-28    至今    无    无&lt;br&gt;</t>
  </si>
  <si>
    <t xml:space="preserve"> 韩兴中    父女    个体    个体业主&lt;br&gt; 宫晓华    母女    个体    个体业主&lt;br&gt;</t>
  </si>
  <si>
    <t>高中语文教师</t>
  </si>
  <si>
    <t>20230105</t>
  </si>
  <si>
    <t>29</t>
  </si>
  <si>
    <t>李颖</t>
  </si>
  <si>
    <t>2000-01-21</t>
  </si>
  <si>
    <t>230281200001211327</t>
  </si>
  <si>
    <t>吉林省</t>
  </si>
  <si>
    <t>黑龙江省齐齐哈尔市讷河市通南镇</t>
  </si>
  <si>
    <t>黑龙江省佳木斯市向阳区新华名苑</t>
  </si>
  <si>
    <t>161000</t>
  </si>
  <si>
    <t>高中语文教师资格证
普通话二级甲</t>
  </si>
  <si>
    <t>汉语言文学师范</t>
  </si>
  <si>
    <t>2023-06-25</t>
  </si>
  <si>
    <t xml:space="preserve"> 2016-09-01    2019-06-25    拉哈一中    无&lt;br&gt; 2019-09-01    至今    佳木斯大学    无&lt;br&gt;</t>
  </si>
  <si>
    <t xml:space="preserve"> 李振海    父女    天津市大桥集团    司机&lt;br&gt; 李春梅    母女    天津市大桥集团    工人&lt;br&gt;</t>
  </si>
  <si>
    <t>20</t>
  </si>
  <si>
    <t>贾栩</t>
  </si>
  <si>
    <t>2000-09-12</t>
  </si>
  <si>
    <t>230822200009123121</t>
  </si>
  <si>
    <t>黑龙江省佳木斯市桦南县土龙山镇庆发村</t>
  </si>
  <si>
    <t>高中语文教师资格证 普通话二级甲等</t>
  </si>
  <si>
    <t>绥化学院</t>
  </si>
  <si>
    <t>汉语言文学（师范类）</t>
  </si>
  <si>
    <t xml:space="preserve"> 2016-09-01    2019-06-30    桦南县第一中学    班长&lt;br&gt; 2019-09-01    2023-06-30    绥化学院    无&lt;br&gt;</t>
  </si>
  <si>
    <t xml:space="preserve"> 贾庆国    父女    无    无&lt;br&gt; 高明艳    母女    无    无&lt;br&gt;</t>
  </si>
  <si>
    <t>21</t>
  </si>
  <si>
    <t>夏金莹</t>
  </si>
  <si>
    <t>1999-09-07</t>
  </si>
  <si>
    <t>230822199909077823</t>
  </si>
  <si>
    <t>黑龙江省佳木斯市桦南县花园小区11单元601</t>
  </si>
  <si>
    <t>全国高等学校计算机考试证书  高等学校英语 应用能力考试A级合格证书  普通话水平测试等级证书  师范生教师职业能力证书  高级中学语文教师资格证书</t>
  </si>
  <si>
    <t>黑河学院</t>
  </si>
  <si>
    <t>汉语言文学</t>
  </si>
  <si>
    <t>2022-06-24</t>
  </si>
  <si>
    <t>专业技术高级职称</t>
  </si>
  <si>
    <t xml:space="preserve"> 2014-09-01    2017-07-01    桦南二中    语文课代表&lt;br&gt; 2017-09-01    2020-07-01    哈尔滨科学技术职业学院    无&lt;br&gt; 2020-09-01    2022-06-24    黑河学院    无&lt;br&gt;</t>
  </si>
  <si>
    <t xml:space="preserve"> 夏同军    父女    个体    无&lt;br&gt; 杨洪欣    母女    个体    无&lt;br&gt; 夏金冉    姐妹    学校    学生&lt;br&gt;</t>
  </si>
  <si>
    <t>高中英语教师</t>
  </si>
  <si>
    <t>20230106</t>
  </si>
  <si>
    <t>刘文清</t>
  </si>
  <si>
    <t>2001-01-13</t>
  </si>
  <si>
    <t>230822200101136128</t>
  </si>
  <si>
    <t>黑龙江省 桦南县</t>
  </si>
  <si>
    <t>黑龙江省佳木斯市桦南县街里印象老街1号楼</t>
  </si>
  <si>
    <t xml:space="preserve">英语四级证书；
英语六级证书；
国家英语专业四级证书（良好）；
普通话水平测试二级甲等证书；
高中英语教师资格证合格证明（已通过认定）；
哈尔滨师范大学2019-2020，2020-2021，2021-2022学年度校级二等奖学金；
2020-2021年哈尔滨师范大学西语学院“优秀团员”；
2021-2022年哈尔滨师范大学西语学院“优秀团干部”
      </t>
  </si>
  <si>
    <t>英语</t>
  </si>
  <si>
    <t xml:space="preserve"> 2016-09-01    2019-07-01    桦南县第一中学    学生&lt;br&gt; 2019-09-01    2023-07-01    哈尔滨师范大学    班级宣传委员&lt;br&gt;</t>
  </si>
  <si>
    <t xml:space="preserve"> 刘永明    父女    无    无&lt;br&gt; 孟平    母女    无    无&lt;br&gt;</t>
  </si>
  <si>
    <t>28</t>
  </si>
  <si>
    <t>关雯茜</t>
  </si>
  <si>
    <t>满族</t>
  </si>
  <si>
    <t>2001-12-09</t>
  </si>
  <si>
    <t>230129200112094222</t>
  </si>
  <si>
    <t>黑龙江省</t>
  </si>
  <si>
    <t>黑龙江省哈尔滨市延寿县</t>
  </si>
  <si>
    <t>150700</t>
  </si>
  <si>
    <t>高中英语教师资格证</t>
  </si>
  <si>
    <t>英语（师范类）</t>
  </si>
  <si>
    <t>2022-06-20</t>
  </si>
  <si>
    <t xml:space="preserve"> 2015-09-01    2018-06-08    延寿县第一中学    学生&lt;br&gt; 2018-09-01    2022-06-20    绥化学院    学生&lt;br&gt; 2022-06-20    2023-05-23    待业    待业&lt;br&gt;</t>
  </si>
  <si>
    <t xml:space="preserve"> 吴金帼    母女    延寿县妇幼保健院    主任医师&lt;br&gt;</t>
  </si>
  <si>
    <t>侯佳</t>
  </si>
  <si>
    <t>2001-09-06</t>
  </si>
  <si>
    <t>230826200109060821</t>
  </si>
  <si>
    <t>黑龙江桦川县</t>
  </si>
  <si>
    <t>黑龙江省桦川县水岸豪庭32号201</t>
  </si>
  <si>
    <t>154300</t>
  </si>
  <si>
    <t>本人为应届师范生，六月末前发放高中英语教师资格证</t>
  </si>
  <si>
    <t>黑龙江外国语学院</t>
  </si>
  <si>
    <t xml:space="preserve"> 2016-09-01    2016-05-30    桦川县第一中学    学生&lt;br&gt; 2019-09-01    2023-06-30    黑龙江外国语学院    学生&lt;br&gt;</t>
  </si>
  <si>
    <t xml:space="preserve"> 侯永丰    父女    无    农民&lt;br&gt; 郝俊霞    母女    无    农民&lt;br&gt;</t>
  </si>
  <si>
    <t>书法教师</t>
  </si>
  <si>
    <t>20230107</t>
  </si>
  <si>
    <t>5</t>
  </si>
  <si>
    <t>王雅楠</t>
  </si>
  <si>
    <t>2001-03-22</t>
  </si>
  <si>
    <t>230822200103220024</t>
  </si>
  <si>
    <t>黑龙江省佳木斯市桦南县</t>
  </si>
  <si>
    <t>黑龙江省佳木斯市桦南县怡景华庭小区</t>
  </si>
  <si>
    <t>1、普通话证书
2、美术高级教师资格证（包括书法）
3、机动车驾驶证</t>
  </si>
  <si>
    <t>河北美术学院</t>
  </si>
  <si>
    <t>书法学</t>
  </si>
  <si>
    <t>2023-06-01</t>
  </si>
  <si>
    <t xml:space="preserve"> 2017-09-01    2019-06-01    桦南县第二中学    生活委员&lt;br&gt; 2019-09-01    2023-06-01    河北美术学院    无&lt;br&gt;</t>
  </si>
  <si>
    <t xml:space="preserve"> 张元华    母女    无    务农&lt;br&gt; 王艳东    父女    无    务农&lt;br&gt; 王鑫鑫    姐妹    幼儿园    幼师&lt;br&gt;</t>
  </si>
  <si>
    <t>崔艺馨</t>
  </si>
  <si>
    <t>2001-04-27</t>
  </si>
  <si>
    <t>23081120010427704X</t>
  </si>
  <si>
    <t>黑龙江省汤原县</t>
  </si>
  <si>
    <t>黑龙江省佳木斯市郊区长安新城二号楼二单元901室</t>
  </si>
  <si>
    <t>154000</t>
  </si>
  <si>
    <t>高中美术教师资格证</t>
  </si>
  <si>
    <t xml:space="preserve"> 2016-09-01    2019-06-30    黑龙江省佳木斯市松北高级中学    学生&lt;br&gt; 2019-09-01    2023-06-20    黑龙江省哈尔滨市哈尔滨师范大学    学生&lt;br&gt;</t>
  </si>
  <si>
    <t xml:space="preserve"> 崔学成    父女    黑龙江省佳木斯市市人大常委会    二级主任科员&lt;br&gt; 隋洪霞    母女    黑龙江省佳木斯市郊区农业农村局    副高&lt;br&gt;</t>
  </si>
  <si>
    <t>桦南县林业中学</t>
  </si>
  <si>
    <t>202302</t>
  </si>
  <si>
    <t>20230201</t>
  </si>
  <si>
    <t>相博阳</t>
  </si>
  <si>
    <t>2000-03-15</t>
  </si>
  <si>
    <t>652301200003155553</t>
  </si>
  <si>
    <t>甘肃武威</t>
  </si>
  <si>
    <t>新疆五家渠市</t>
  </si>
  <si>
    <t>新疆五家渠市人民路街道贝鸟语城小区71号楼1单元1102</t>
  </si>
  <si>
    <t>831300</t>
  </si>
  <si>
    <t>高中地理教师资格证
高中历史教师资格证
普通话二级甲等</t>
  </si>
  <si>
    <t>许昌学院</t>
  </si>
  <si>
    <t>2022-06-30</t>
  </si>
  <si>
    <t xml:space="preserve"> 2015-09-01    2018-06-01    五家渠市二中    班长&lt;br&gt; 2018-09-01    2022-06-01    许昌学院    班长&lt;br&gt;</t>
  </si>
  <si>
    <t xml:space="preserve"> 周玲    母子    新疆五家渠新华能电气有限责任公司    董事长&lt;br&gt;</t>
  </si>
  <si>
    <t>15</t>
  </si>
  <si>
    <t>王佳硕</t>
  </si>
  <si>
    <t>2000-10-12</t>
  </si>
  <si>
    <t>231026200010120326</t>
  </si>
  <si>
    <t>吉林省长春市</t>
  </si>
  <si>
    <t>黑龙江省密山市</t>
  </si>
  <si>
    <t>黑龙江省密山市中俄广场1-1-301</t>
  </si>
  <si>
    <t>158300</t>
  </si>
  <si>
    <t>高中地理教师资格证书</t>
  </si>
  <si>
    <t xml:space="preserve"> 2016-09-01    2019-06-30    密山市第一中学    学生&lt;br&gt; 2019-09-01    2023-07-01    许昌学院    学生&lt;br&gt;</t>
  </si>
  <si>
    <t xml:space="preserve"> 王庆全    父女    无    无&lt;br&gt; 尹燕茹    母女    无    无&lt;br&gt;</t>
  </si>
  <si>
    <t>16</t>
  </si>
  <si>
    <t>郭省宇</t>
  </si>
  <si>
    <t>2001-04-07</t>
  </si>
  <si>
    <t>230822200104070312</t>
  </si>
  <si>
    <t>山东省临沂市</t>
  </si>
  <si>
    <t>高中地理教师资格证认定中，教资考试已通过，六月份进行认定</t>
  </si>
  <si>
    <t xml:space="preserve"> 2016-08-01    2019-06-09    桦南县第一中学    学生&lt;br&gt; 2019-08-10    2023-07-01    吉林师范大学博达学院    学生&lt;br&gt;</t>
  </si>
  <si>
    <t xml:space="preserve"> 郭大江    父子    无    无&lt;br&gt; 李玉花    母子    无    无&lt;br&gt;</t>
  </si>
  <si>
    <t>20230202</t>
  </si>
  <si>
    <t>14</t>
  </si>
  <si>
    <t>赵歆越</t>
  </si>
  <si>
    <t>2001-02-09</t>
  </si>
  <si>
    <t>230182200102095821</t>
  </si>
  <si>
    <t>黑龙江省哈尔滨市</t>
  </si>
  <si>
    <t>黑龙江省哈尔滨市双城区杏山镇龙山村沈家屯</t>
  </si>
  <si>
    <t>150125</t>
  </si>
  <si>
    <t>普通话二级甲等
毕业颁发高中历史教师资格证</t>
  </si>
  <si>
    <t xml:space="preserve"> 2016-09-01    2019-06-09    无    学生&lt;br&gt; 2019-09-01    2023-06-25    无    学生&lt;br&gt;</t>
  </si>
  <si>
    <t xml:space="preserve"> 张洪    母女    无    农民工&lt;br&gt;</t>
  </si>
  <si>
    <t>郭金宝</t>
  </si>
  <si>
    <t>2000-09-10</t>
  </si>
  <si>
    <t>230826200009102414</t>
  </si>
  <si>
    <t>黑龙江省佳木斯市桦川县</t>
  </si>
  <si>
    <t>154321</t>
  </si>
  <si>
    <t>普通话二级乙等证书
高中历史教师资格证</t>
  </si>
  <si>
    <t>2023-06-19</t>
  </si>
  <si>
    <t xml:space="preserve"> 2016-08-21    2019-06-10    桦川县第一中学    班长&lt;br&gt; 2019-08-21    至今    牡丹江师范学院    文体委员&lt;br&gt;</t>
  </si>
  <si>
    <t xml:space="preserve"> 郭忠海    父子    无    无&lt;br&gt; 吴丽娟    母子    无    无&lt;br&gt;</t>
  </si>
  <si>
    <t>12</t>
  </si>
  <si>
    <t>李琛</t>
  </si>
  <si>
    <t>2001-08-24</t>
  </si>
  <si>
    <t>230707200108240017</t>
  </si>
  <si>
    <t>黑龙江省伊春市丰林县</t>
  </si>
  <si>
    <t>黑龙江省佳木斯大学人文学院</t>
  </si>
  <si>
    <t>高中历史教师资格证
普通话二乙</t>
  </si>
  <si>
    <t>历史学（S)</t>
  </si>
  <si>
    <t xml:space="preserve"> 2016-09-01    2019-06-25    伊春市第二中学    学生&lt;br&gt; 2019-09-01    2023-06-25    佳木斯大学    学生&lt;br&gt;</t>
  </si>
  <si>
    <t xml:space="preserve"> 李东新    父子    无    无&lt;br&gt;</t>
  </si>
  <si>
    <t>高中政治教师</t>
  </si>
  <si>
    <t>20230203</t>
  </si>
  <si>
    <t>牟宇桐</t>
  </si>
  <si>
    <t>2001-04-22</t>
  </si>
  <si>
    <t>230621200104220643</t>
  </si>
  <si>
    <t>黑龙江省肇州县</t>
  </si>
  <si>
    <t>黑龙江省大庆市肇州县龙盛小区</t>
  </si>
  <si>
    <t>166400</t>
  </si>
  <si>
    <t>高中政治教师资格证
普通话二甲</t>
  </si>
  <si>
    <t>思想政治教育（S）</t>
  </si>
  <si>
    <t xml:space="preserve"> 2016-09-01    2019-06-09    肇州二中    文科学生&lt;br&gt; 2019-09-04    2023-07-01    佳木斯大学    学生&lt;br&gt; 2022-08-29    2022-12-31    肇州实验高中    实习政治老师&lt;br&gt;</t>
  </si>
  <si>
    <t xml:space="preserve"> 高艳丽    母亲    无    无&lt;br&gt; 牟艳洲    父亲    无    无&lt;br&gt; 牟天润    弟弟    无    学生&lt;br&gt;</t>
  </si>
  <si>
    <t>李泽群</t>
  </si>
  <si>
    <t>2000-12-23</t>
  </si>
  <si>
    <t>230103200012231329</t>
  </si>
  <si>
    <t>山东省曲阜市</t>
  </si>
  <si>
    <t>黑龙江省哈尔滨市松北区</t>
  </si>
  <si>
    <t>黑龙江省哈尔滨市松北区糖厂小区</t>
  </si>
  <si>
    <t>150028</t>
  </si>
  <si>
    <t>普通话二级乙等
高中政治教育资格证</t>
  </si>
  <si>
    <t>思想政治教育（s）</t>
  </si>
  <si>
    <t xml:space="preserve"> 2016-09-01    2019-06-10    哈尔滨德强高中    学生&lt;br&gt; 2019-09-01    2023-06-25    佳木斯大学    学生&lt;br&gt;</t>
  </si>
  <si>
    <t xml:space="preserve"> 张蕊    母女    无    无&lt;br&gt; 李秀福    父女    无    无&lt;br&gt;</t>
  </si>
  <si>
    <t>高中生物教师</t>
  </si>
  <si>
    <t>20230204</t>
  </si>
  <si>
    <t>杜美慧</t>
  </si>
  <si>
    <t>2001-10-29</t>
  </si>
  <si>
    <t>230822200110292560</t>
  </si>
  <si>
    <t>黑龙江省佳木斯市桦南县百货大楼</t>
  </si>
  <si>
    <t>高中生物教资</t>
  </si>
  <si>
    <t>生物科学（师范类）</t>
  </si>
  <si>
    <t xml:space="preserve"> 2016-09-01    2019-07-01    桦南县第一中学    学生&lt;br&gt; 2019-09-01    2023-07-01    齐齐哈尔大学    学生&lt;br&gt;</t>
  </si>
  <si>
    <t xml:space="preserve"> 杜志臣    父女    无    无&lt;br&gt; 耿静云    母女    无    无&lt;br&gt;</t>
  </si>
  <si>
    <t>22</t>
  </si>
  <si>
    <t>薛迪文</t>
  </si>
  <si>
    <t>2000-08-08</t>
  </si>
  <si>
    <t>230828200008080025</t>
  </si>
  <si>
    <t>河北省滦县</t>
  </si>
  <si>
    <t>黑龙江省佳木斯市汤原县</t>
  </si>
  <si>
    <t>黑龙江省佳木斯市汤原县阳光上东</t>
  </si>
  <si>
    <t>154700</t>
  </si>
  <si>
    <t>英语四级
普通话证书
高中生物教师资格证
三等奖学金证书</t>
  </si>
  <si>
    <t>生物科学（s）</t>
  </si>
  <si>
    <t>2022-06-12</t>
  </si>
  <si>
    <t xml:space="preserve"> 2015-09-01    2018-06-10    汤原县高级中学    学生&lt;br&gt; 2018-09-01    2022-06-10    佳木斯大学    学生&lt;br&gt; 2022-06-19    2023-05-19    汤原县辅导机构    教师&lt;br&gt;</t>
  </si>
  <si>
    <t xml:space="preserve"> 薛明    父女    个体    个体&lt;br&gt; 李明君    母女    个体    个体&lt;br&gt;</t>
  </si>
  <si>
    <t>20230205</t>
  </si>
  <si>
    <t>27</t>
  </si>
  <si>
    <t>崔亚男</t>
  </si>
  <si>
    <t>2001-05-19</t>
  </si>
  <si>
    <t>230125200105193729</t>
  </si>
  <si>
    <t>黑龙江省哈尔滨市宾县</t>
  </si>
  <si>
    <t>150400</t>
  </si>
  <si>
    <t>毕业如期获得高中语文教师资格证</t>
  </si>
  <si>
    <t>汉语言文学(S)</t>
  </si>
  <si>
    <t xml:space="preserve"> 2016-09-01    2019-06-08    鸟和一中    学生&lt;br&gt; 2019-09-01    2023-06-25    佳木斯大学    学生&lt;br&gt;</t>
  </si>
  <si>
    <t xml:space="preserve"> 崔彦明    父亲    无    无&lt;br&gt; 薛立娟    母亲    无    无&lt;br&gt;</t>
  </si>
  <si>
    <t>桦南县综合职业教育中心学校</t>
  </si>
  <si>
    <t>数学教师</t>
  </si>
  <si>
    <t>202303</t>
  </si>
  <si>
    <t>20230301</t>
  </si>
  <si>
    <t>于利</t>
  </si>
  <si>
    <t>2001-02-16</t>
  </si>
  <si>
    <t>230822200102160621</t>
  </si>
  <si>
    <t>高中教师资格证，普通话证书</t>
  </si>
  <si>
    <t>数学与应用数学（师范类）</t>
  </si>
  <si>
    <t xml:space="preserve"> 2016-09-01    2019-06-20    桦南县第一中学    生活委员&lt;br&gt; 2019-09-01    至今    齐齐哈尔大学    无&lt;br&gt;</t>
  </si>
  <si>
    <t xml:space="preserve"> 于洪彪    父亲    无    无&lt;br&gt; 孙瑜    母亲    孟家岗政府    职员&lt;br&gt;</t>
  </si>
  <si>
    <t>任芷怡</t>
  </si>
  <si>
    <t>2001-07-09</t>
  </si>
  <si>
    <t>230822200107098046</t>
  </si>
  <si>
    <t>黑龙江省佳木斯市桦南县新月家园4号楼三单元1103</t>
  </si>
  <si>
    <t>高中数学教师资格证
普通话二级甲等
国家励志奖学金两次
校级二等奖学金两次
校级三等奖学金两次</t>
  </si>
  <si>
    <t>数学与应用数学（s)</t>
  </si>
  <si>
    <t xml:space="preserve"> 2016-09-01    2019-06-10    桦南县第一中学    学生&lt;br&gt; 2019-09-03    2023-06-20    佳木斯大学    学生&lt;br&gt;</t>
  </si>
  <si>
    <t xml:space="preserve"> 任忠林    父女    无    无&lt;br&gt; 于雅玲    母女    无    无&lt;br&gt;</t>
  </si>
  <si>
    <t>17</t>
  </si>
  <si>
    <t>雷鸣</t>
  </si>
  <si>
    <t>2000-11-07</t>
  </si>
  <si>
    <t>232324200011070943</t>
  </si>
  <si>
    <t>黑龙江省望奎县</t>
  </si>
  <si>
    <t>黑龙江省绥化市望奎县四街21委7组113号</t>
  </si>
  <si>
    <t>152100</t>
  </si>
  <si>
    <t>高中数学教师资格证</t>
  </si>
  <si>
    <t>大庆师范学院</t>
  </si>
  <si>
    <t>数学与应用数学</t>
  </si>
  <si>
    <t>2022-07-20</t>
  </si>
  <si>
    <t xml:space="preserve"> 2015-09-01    2018-07-23    望奎县第一中学    学生&lt;br&gt; 2018-09-01    2022-07-20    大庆师范学院    学生&lt;br&gt;</t>
  </si>
  <si>
    <t xml:space="preserve"> 雷春生    父女    无    无&lt;br&gt; 张海娟    母女    无    无&lt;br&gt;</t>
  </si>
  <si>
    <t>政治教师</t>
  </si>
  <si>
    <t>20230302</t>
  </si>
  <si>
    <t>杨宝红</t>
  </si>
  <si>
    <t>2001-10-02</t>
  </si>
  <si>
    <t>230822200110024689</t>
  </si>
  <si>
    <t>黑龙江省佳木斯市桦南县大八浪乡七一村</t>
  </si>
  <si>
    <t>154422</t>
  </si>
  <si>
    <t>1.普通话二级乙等
2.高中教师资格证（师范专业，学校已经举行教资考试，暂未发布成绩）
3.英语四级</t>
  </si>
  <si>
    <t xml:space="preserve"> 2016-09-01    2019-06-30    桦南县第一中学    无&lt;br&gt; 2019-09-01    2023-06-30    佳木斯大学    无&lt;br&gt;</t>
  </si>
  <si>
    <t xml:space="preserve"> 杨树成    父女    无    无&lt;br&gt; 胡增彩    母女    无    无&lt;br&gt;</t>
  </si>
  <si>
    <t xml:space="preserve"> </t>
  </si>
  <si>
    <t>姜思琪</t>
  </si>
  <si>
    <t>2002-01-07</t>
  </si>
  <si>
    <t>230183200201070829</t>
  </si>
  <si>
    <t>黑龙江省尚志市</t>
  </si>
  <si>
    <t>黑龙江省哈尔滨市尚志市尚城国际</t>
  </si>
  <si>
    <t>150600</t>
  </si>
  <si>
    <t>本人已通过学校组织的高中政治学科教师资格证认证考试 为合格 于2023年7月31日前可取得相应岗位教师资格证
上传的我们学校教务系统的证明 可以证明是师范类</t>
  </si>
  <si>
    <t>思想政治教育</t>
  </si>
  <si>
    <t xml:space="preserve"> 2016-09-01    2019-06-01    尚志市一曼中学    学习委员&lt;br&gt; 2019-09-01    2023-06-01    牡丹江师范学院    无&lt;br&gt;</t>
  </si>
  <si>
    <t xml:space="preserve"> 姜立军    父女    无    无&lt;br&gt; 肖红    母女    无    无&lt;br&gt;</t>
  </si>
  <si>
    <t>王艳鹏</t>
  </si>
  <si>
    <t>蒙古族</t>
  </si>
  <si>
    <t>2000-01-20</t>
  </si>
  <si>
    <t>230224200001203012</t>
  </si>
  <si>
    <t>黑龙江省泰来县</t>
  </si>
  <si>
    <t>162400</t>
  </si>
  <si>
    <t>机动车驾驶证
普通话二级甲等证书
高级教师资格证</t>
  </si>
  <si>
    <t>内蒙古民族大学</t>
  </si>
  <si>
    <t xml:space="preserve"> 2016-09-01    2019-07-01    泰来县第三中学    班长&lt;br&gt; 2019-09-01    2023-07-01    内蒙古民族大学    权益委员&lt;br&gt;</t>
  </si>
  <si>
    <t xml:space="preserve"> 王再清    父子    无    无&lt;br&gt; 王春梅    母子    无    无&lt;br&gt;</t>
  </si>
  <si>
    <t>桦南县青少年业余体育学校</t>
  </si>
  <si>
    <t>教练员</t>
  </si>
  <si>
    <t>202304</t>
  </si>
  <si>
    <t>20230401</t>
  </si>
  <si>
    <t>闫译</t>
  </si>
  <si>
    <t>1997-06-14</t>
  </si>
  <si>
    <t>230822199706146411</t>
  </si>
  <si>
    <t>黑龙江省佳木斯市桦南县溪树庭院5号楼2单元1502</t>
  </si>
  <si>
    <t>国家二级篮球运动员
国家一级篮球裁判员
国家一级体育指导员</t>
  </si>
  <si>
    <t>已婚</t>
  </si>
  <si>
    <t>沈阳体育学院</t>
  </si>
  <si>
    <t>运动训练</t>
  </si>
  <si>
    <t>2022-07-01</t>
  </si>
  <si>
    <t>普通高等学校毕业入伍大学生服现役期满退役</t>
  </si>
  <si>
    <t xml:space="preserve"> 2003-09-01    2006-07-30    桦南县实验小学    学生&lt;br&gt; 2006-09-01    2009-07-01    桦南县第五小学    学生&lt;br&gt; 2009-09-01    2010-07-31    桦南县第四中学    学生&lt;br&gt; 2010-09-01    2013-06-30    佳木斯市第三中学    学生&lt;br&gt; 2013-10-01    2016-06-01    佳木斯市第八中学    学生&lt;br&gt; 2016-09-01    2022-07-01    沈阳体育学院    学生&lt;br&gt; 2019-09-10    2021-09-01    沈阳93033部队服兵役    义务兵&lt;br&gt; 2022-07-01    至今    待业    无&lt;br&gt;</t>
  </si>
  <si>
    <t xml:space="preserve"> 孙碧环    夫妻    个体    老板&lt;br&gt;</t>
  </si>
  <si>
    <t>4</t>
  </si>
  <si>
    <t>朱显焘</t>
  </si>
  <si>
    <t>2000-10-29</t>
  </si>
  <si>
    <t>370214200010296538</t>
  </si>
  <si>
    <t>山东省青岛市</t>
  </si>
  <si>
    <t>群众</t>
  </si>
  <si>
    <t>青岛城阳</t>
  </si>
  <si>
    <t>266000</t>
  </si>
  <si>
    <t xml:space="preserve">
国家篮球二级运动员
一级社会体育指导员（篮球）
</t>
  </si>
  <si>
    <t xml:space="preserve"> 2015-09-01    2018-07-01    青岛市体育运动学校    运动员&lt;br&gt; 2018-09-22    2022-07-01    沈阳体育学院    学生&lt;br&gt; 2022-07-01    至今    待业    待业&lt;br&gt;</t>
  </si>
  <si>
    <t xml:space="preserve"> 程红霞    母亲    个体    个体&lt;br&gt;</t>
  </si>
  <si>
    <t>19</t>
  </si>
  <si>
    <t>刘宇航</t>
  </si>
  <si>
    <t>2000-03-21</t>
  </si>
  <si>
    <t>210114200003214514</t>
  </si>
  <si>
    <t>辽宁省沈阳市于洪区光辉乡</t>
  </si>
  <si>
    <t>辽宁省沈阳市于洪区</t>
  </si>
  <si>
    <t>非统招</t>
  </si>
  <si>
    <t>沈阳市于洪区</t>
  </si>
  <si>
    <t>110000</t>
  </si>
  <si>
    <t>国家二级篮球运动员</t>
  </si>
  <si>
    <t>2022-08-01</t>
  </si>
  <si>
    <t xml:space="preserve"> 2016-09-01    2018-06-22    沈阳市体校    学生&lt;br&gt; 2018-09-01    2022-05-22    沈阳体育学院    学生&lt;br&gt; 2022-05-22    至今    待业    待业&lt;br&gt;</t>
  </si>
  <si>
    <t xml:space="preserve"> 刘洪刚    父子    个体    个体&lt;br&gt; 邢娇    母子    个体    个体&lt;br&gt;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</si>
</sst>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41"/>
  <sheetViews>
    <sheetView tabSelected="1" workbookViewId="0">
      <selection activeCell="AU7" sqref="AU7"/>
    </sheetView>
  </sheetViews>
  <sheetFormatPr defaultColWidth="9.10833333333333" defaultRowHeight="13.5"/>
  <cols>
    <col min="1" max="1" width="19.625" style="2" customWidth="1"/>
    <col min="2" max="2" width="21.5" style="3" customWidth="1"/>
    <col min="3" max="4" width="9.55833333333333" style="3" customWidth="1"/>
    <col min="5" max="6" width="9.55833333333333" style="3" hidden="1" customWidth="1"/>
    <col min="7" max="7" width="20.775" style="3" hidden="1" customWidth="1"/>
    <col min="8" max="8" width="19.6666666666667" style="3" hidden="1" customWidth="1"/>
    <col min="9" max="9" width="29.775" style="3" hidden="1" customWidth="1"/>
    <col min="10" max="11" width="7.55833333333333" style="3" hidden="1" customWidth="1"/>
    <col min="12" max="12" width="14" style="3" customWidth="1"/>
    <col min="13" max="14" width="7.55833333333333" style="3" hidden="1" customWidth="1"/>
    <col min="15" max="15" width="11.775" style="3" hidden="1" customWidth="1"/>
    <col min="16" max="16" width="20.775" style="3" hidden="1" customWidth="1"/>
    <col min="17" max="17" width="29.775" style="3" hidden="1" customWidth="1"/>
    <col min="18" max="18" width="34.225" style="3" hidden="1" customWidth="1"/>
    <col min="19" max="19" width="41" style="3" hidden="1" customWidth="1"/>
    <col min="20" max="21" width="9.55833333333333" style="3" hidden="1" customWidth="1"/>
    <col min="22" max="22" width="14" style="3" hidden="1" customWidth="1"/>
    <col min="23" max="23" width="9.55833333333333" style="3" hidden="1" customWidth="1"/>
    <col min="24" max="24" width="18.5583333333333" style="3" hidden="1" customWidth="1"/>
    <col min="25" max="25" width="77" style="3" hidden="1" customWidth="1"/>
    <col min="26" max="26" width="7.55833333333333" style="3" hidden="1" customWidth="1"/>
    <col min="27" max="27" width="255.666666666667" style="3" hidden="1" customWidth="1"/>
    <col min="28" max="28" width="9.55833333333333" style="3" hidden="1" customWidth="1"/>
    <col min="29" max="29" width="11.775" style="3" hidden="1" customWidth="1"/>
    <col min="30" max="30" width="23" style="3" hidden="1" customWidth="1"/>
    <col min="31" max="31" width="29.775" style="3" hidden="1" customWidth="1"/>
    <col min="32" max="32" width="11.775" style="3" hidden="1" customWidth="1"/>
    <col min="33" max="33" width="18.5583333333333" style="3" hidden="1" customWidth="1"/>
    <col min="34" max="34" width="45.5583333333333" style="3" hidden="1" customWidth="1"/>
    <col min="35" max="35" width="255.666666666667" style="3" hidden="1" customWidth="1"/>
    <col min="36" max="36" width="192.891666666667" style="3" hidden="1" customWidth="1"/>
    <col min="37" max="37" width="13.5583333333333" style="3" hidden="1" customWidth="1"/>
    <col min="38" max="38" width="13" style="3" hidden="1" customWidth="1"/>
    <col min="39" max="39" width="9.10833333333333" style="3" hidden="1" customWidth="1"/>
    <col min="40" max="40" width="10.5583333333333" style="3" hidden="1" customWidth="1"/>
    <col min="41" max="41" width="11" style="3" hidden="1" customWidth="1"/>
    <col min="42" max="42" width="9.10833333333333" style="3" hidden="1" customWidth="1"/>
    <col min="43" max="16379" width="9.10833333333333" customWidth="1"/>
  </cols>
  <sheetData>
    <row r="1" ht="74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4.45" customHeight="1" spans="1:4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9" t="s">
        <v>36</v>
      </c>
      <c r="AK2" s="9" t="s">
        <v>37</v>
      </c>
      <c r="AL2" s="9" t="s">
        <v>38</v>
      </c>
      <c r="AM2" s="9" t="s">
        <v>39</v>
      </c>
      <c r="AN2" s="9" t="s">
        <v>40</v>
      </c>
      <c r="AO2" s="9" t="s">
        <v>41</v>
      </c>
      <c r="AP2" s="9" t="s">
        <v>42</v>
      </c>
    </row>
    <row r="3" spans="1:42">
      <c r="A3" s="7" t="s">
        <v>43</v>
      </c>
      <c r="B3" s="8" t="s">
        <v>44</v>
      </c>
      <c r="C3" s="9" t="s">
        <v>45</v>
      </c>
      <c r="D3" s="9" t="s">
        <v>46</v>
      </c>
      <c r="E3" s="8" t="s">
        <v>47</v>
      </c>
      <c r="F3" s="9" t="s">
        <v>48</v>
      </c>
      <c r="G3" s="9" t="s">
        <v>49</v>
      </c>
      <c r="H3" s="9" t="s">
        <v>50</v>
      </c>
      <c r="I3" s="9" t="s">
        <v>51</v>
      </c>
      <c r="J3" s="9" t="s">
        <v>52</v>
      </c>
      <c r="K3" s="9" t="s">
        <v>53</v>
      </c>
      <c r="L3" s="9" t="s">
        <v>54</v>
      </c>
      <c r="M3" s="9" t="s">
        <v>55</v>
      </c>
      <c r="N3" s="9" t="s">
        <v>56</v>
      </c>
      <c r="O3" s="9" t="s">
        <v>57</v>
      </c>
      <c r="P3" s="9" t="s">
        <v>58</v>
      </c>
      <c r="Q3" s="9" t="s">
        <v>59</v>
      </c>
      <c r="R3" s="9" t="s">
        <v>59</v>
      </c>
      <c r="S3" s="9" t="s">
        <v>59</v>
      </c>
      <c r="T3" s="9" t="s">
        <v>60</v>
      </c>
      <c r="U3" s="9" t="s">
        <v>61</v>
      </c>
      <c r="V3" s="9" t="s">
        <v>62</v>
      </c>
      <c r="W3" s="9" t="s">
        <v>63</v>
      </c>
      <c r="X3" s="9" t="s">
        <v>64</v>
      </c>
      <c r="Y3" s="9" t="s">
        <v>65</v>
      </c>
      <c r="Z3" s="9" t="s">
        <v>66</v>
      </c>
      <c r="AA3" s="9" t="s">
        <v>67</v>
      </c>
      <c r="AB3" s="9" t="s">
        <v>68</v>
      </c>
      <c r="AC3" s="9" t="s">
        <v>69</v>
      </c>
      <c r="AD3" s="9" t="s">
        <v>70</v>
      </c>
      <c r="AE3" s="9" t="s">
        <v>71</v>
      </c>
      <c r="AF3" s="9" t="s">
        <v>72</v>
      </c>
      <c r="AG3" s="9" t="s">
        <v>73</v>
      </c>
      <c r="AH3" s="9" t="s">
        <v>73</v>
      </c>
      <c r="AI3" s="9" t="s">
        <v>74</v>
      </c>
      <c r="AJ3" s="9" t="s">
        <v>75</v>
      </c>
      <c r="AK3" s="9">
        <v>105</v>
      </c>
      <c r="AL3" s="9">
        <v>130</v>
      </c>
      <c r="AM3" s="9">
        <f t="shared" ref="AM3:AM35" si="0">AK3*0.3+AL3*0.7</f>
        <v>122.5</v>
      </c>
      <c r="AN3" s="9">
        <v>0</v>
      </c>
      <c r="AO3" s="17">
        <f t="shared" ref="AO3:AO35" si="1">AM3*2/3+AN3</f>
        <v>81.6666666666667</v>
      </c>
      <c r="AP3" s="18">
        <f>COUNTIFS(D:D,D3,AM:AM,"&gt;"&amp;AM3)+1</f>
        <v>1</v>
      </c>
    </row>
    <row r="4" spans="1:42">
      <c r="A4" s="7"/>
      <c r="B4" s="10"/>
      <c r="C4" s="9" t="s">
        <v>45</v>
      </c>
      <c r="D4" s="9" t="s">
        <v>46</v>
      </c>
      <c r="E4" s="10"/>
      <c r="F4" s="9" t="s">
        <v>48</v>
      </c>
      <c r="G4" s="9" t="s">
        <v>49</v>
      </c>
      <c r="H4" s="9" t="s">
        <v>50</v>
      </c>
      <c r="I4" s="9" t="s">
        <v>51</v>
      </c>
      <c r="J4" s="9" t="s">
        <v>52</v>
      </c>
      <c r="K4" s="9" t="s">
        <v>76</v>
      </c>
      <c r="L4" s="9" t="s">
        <v>77</v>
      </c>
      <c r="M4" s="9" t="s">
        <v>55</v>
      </c>
      <c r="N4" s="9" t="s">
        <v>56</v>
      </c>
      <c r="O4" s="9" t="s">
        <v>78</v>
      </c>
      <c r="P4" s="9" t="s">
        <v>79</v>
      </c>
      <c r="Q4" s="9" t="s">
        <v>80</v>
      </c>
      <c r="R4" s="9" t="s">
        <v>80</v>
      </c>
      <c r="S4" s="9" t="s">
        <v>80</v>
      </c>
      <c r="T4" s="9" t="s">
        <v>60</v>
      </c>
      <c r="U4" s="9" t="s">
        <v>61</v>
      </c>
      <c r="V4" s="9" t="s">
        <v>62</v>
      </c>
      <c r="W4" s="9" t="s">
        <v>63</v>
      </c>
      <c r="X4" s="9" t="s">
        <v>64</v>
      </c>
      <c r="Y4" s="9" t="s">
        <v>81</v>
      </c>
      <c r="Z4" s="9" t="s">
        <v>82</v>
      </c>
      <c r="AA4" s="9" t="s">
        <v>83</v>
      </c>
      <c r="AB4" s="9" t="s">
        <v>68</v>
      </c>
      <c r="AC4" s="9" t="s">
        <v>69</v>
      </c>
      <c r="AD4" s="9" t="s">
        <v>84</v>
      </c>
      <c r="AE4" s="9" t="s">
        <v>85</v>
      </c>
      <c r="AF4" s="9" t="s">
        <v>86</v>
      </c>
      <c r="AG4" s="9" t="s">
        <v>73</v>
      </c>
      <c r="AH4" s="9" t="s">
        <v>73</v>
      </c>
      <c r="AI4" s="9" t="s">
        <v>87</v>
      </c>
      <c r="AJ4" s="9" t="s">
        <v>88</v>
      </c>
      <c r="AK4" s="9">
        <v>93</v>
      </c>
      <c r="AL4" s="9">
        <v>134</v>
      </c>
      <c r="AM4" s="9">
        <f t="shared" si="0"/>
        <v>121.7</v>
      </c>
      <c r="AN4" s="9">
        <v>0</v>
      </c>
      <c r="AO4" s="17">
        <f t="shared" si="1"/>
        <v>81.1333333333333</v>
      </c>
      <c r="AP4" s="18">
        <f>COUNTIFS(D:D,D4,AM:AM,"&gt;"&amp;AM4)+1</f>
        <v>2</v>
      </c>
    </row>
    <row r="5" spans="1:42">
      <c r="A5" s="7"/>
      <c r="B5" s="11"/>
      <c r="C5" s="9" t="s">
        <v>45</v>
      </c>
      <c r="D5" s="9" t="s">
        <v>46</v>
      </c>
      <c r="E5" s="11"/>
      <c r="F5" s="9" t="s">
        <v>48</v>
      </c>
      <c r="G5" s="9" t="s">
        <v>49</v>
      </c>
      <c r="H5" s="9" t="s">
        <v>50</v>
      </c>
      <c r="I5" s="9" t="s">
        <v>51</v>
      </c>
      <c r="J5" s="9" t="s">
        <v>52</v>
      </c>
      <c r="K5" s="9" t="s">
        <v>89</v>
      </c>
      <c r="L5" s="9" t="s">
        <v>90</v>
      </c>
      <c r="M5" s="9" t="s">
        <v>55</v>
      </c>
      <c r="N5" s="9" t="s">
        <v>56</v>
      </c>
      <c r="O5" s="9" t="s">
        <v>91</v>
      </c>
      <c r="P5" s="9" t="s">
        <v>92</v>
      </c>
      <c r="Q5" s="9" t="s">
        <v>59</v>
      </c>
      <c r="R5" s="9" t="s">
        <v>59</v>
      </c>
      <c r="S5" s="9" t="s">
        <v>59</v>
      </c>
      <c r="T5" s="9" t="s">
        <v>60</v>
      </c>
      <c r="U5" s="9" t="s">
        <v>61</v>
      </c>
      <c r="V5" s="9" t="s">
        <v>62</v>
      </c>
      <c r="W5" s="9" t="s">
        <v>63</v>
      </c>
      <c r="X5" s="9" t="s">
        <v>64</v>
      </c>
      <c r="Y5" s="9" t="s">
        <v>93</v>
      </c>
      <c r="Z5" s="9" t="s">
        <v>66</v>
      </c>
      <c r="AA5" s="9" t="s">
        <v>94</v>
      </c>
      <c r="AB5" s="9" t="s">
        <v>68</v>
      </c>
      <c r="AC5" s="9" t="s">
        <v>69</v>
      </c>
      <c r="AD5" s="9" t="s">
        <v>70</v>
      </c>
      <c r="AE5" s="9" t="s">
        <v>71</v>
      </c>
      <c r="AF5" s="9" t="s">
        <v>95</v>
      </c>
      <c r="AG5" s="9" t="s">
        <v>73</v>
      </c>
      <c r="AH5" s="9" t="s">
        <v>73</v>
      </c>
      <c r="AI5" s="9" t="s">
        <v>96</v>
      </c>
      <c r="AJ5" s="9" t="s">
        <v>97</v>
      </c>
      <c r="AK5" s="9">
        <v>108</v>
      </c>
      <c r="AL5" s="9">
        <v>126</v>
      </c>
      <c r="AM5" s="9">
        <f t="shared" si="0"/>
        <v>120.6</v>
      </c>
      <c r="AN5" s="9">
        <v>0</v>
      </c>
      <c r="AO5" s="17">
        <f t="shared" si="1"/>
        <v>80.4</v>
      </c>
      <c r="AP5" s="18">
        <f>COUNTIFS(D:D,D5,AM:AM,"&gt;"&amp;AM5)+1</f>
        <v>3</v>
      </c>
    </row>
    <row r="6" spans="1:42">
      <c r="A6" s="7"/>
      <c r="B6" s="12" t="s">
        <v>98</v>
      </c>
      <c r="C6" s="13" t="s">
        <v>45</v>
      </c>
      <c r="D6" s="13" t="s">
        <v>99</v>
      </c>
      <c r="E6" s="12" t="s">
        <v>47</v>
      </c>
      <c r="F6" s="13" t="s">
        <v>48</v>
      </c>
      <c r="G6" s="13" t="s">
        <v>49</v>
      </c>
      <c r="H6" s="13" t="s">
        <v>50</v>
      </c>
      <c r="I6" s="13" t="s">
        <v>51</v>
      </c>
      <c r="J6" s="13" t="s">
        <v>47</v>
      </c>
      <c r="K6" s="13" t="s">
        <v>100</v>
      </c>
      <c r="L6" s="13" t="s">
        <v>101</v>
      </c>
      <c r="M6" s="13" t="s">
        <v>102</v>
      </c>
      <c r="N6" s="13" t="s">
        <v>56</v>
      </c>
      <c r="O6" s="13" t="s">
        <v>103</v>
      </c>
      <c r="P6" s="13" t="s">
        <v>104</v>
      </c>
      <c r="Q6" s="13" t="s">
        <v>105</v>
      </c>
      <c r="R6" s="13" t="s">
        <v>105</v>
      </c>
      <c r="S6" s="13" t="s">
        <v>105</v>
      </c>
      <c r="T6" s="13" t="s">
        <v>60</v>
      </c>
      <c r="U6" s="13" t="s">
        <v>61</v>
      </c>
      <c r="V6" s="13" t="s">
        <v>62</v>
      </c>
      <c r="W6" s="13" t="s">
        <v>63</v>
      </c>
      <c r="X6" s="13" t="s">
        <v>64</v>
      </c>
      <c r="Y6" s="13" t="s">
        <v>106</v>
      </c>
      <c r="Z6" s="13" t="s">
        <v>107</v>
      </c>
      <c r="AA6" s="13" t="s">
        <v>108</v>
      </c>
      <c r="AB6" s="13" t="s">
        <v>68</v>
      </c>
      <c r="AC6" s="13" t="s">
        <v>69</v>
      </c>
      <c r="AD6" s="13" t="s">
        <v>84</v>
      </c>
      <c r="AE6" s="13" t="s">
        <v>109</v>
      </c>
      <c r="AF6" s="13" t="s">
        <v>110</v>
      </c>
      <c r="AG6" s="13" t="s">
        <v>73</v>
      </c>
      <c r="AH6" s="13" t="s">
        <v>73</v>
      </c>
      <c r="AI6" s="13" t="s">
        <v>111</v>
      </c>
      <c r="AJ6" s="13" t="s">
        <v>112</v>
      </c>
      <c r="AK6" s="13">
        <v>117</v>
      </c>
      <c r="AL6" s="13">
        <v>133</v>
      </c>
      <c r="AM6" s="13">
        <f t="shared" si="0"/>
        <v>128.2</v>
      </c>
      <c r="AN6" s="13">
        <v>0</v>
      </c>
      <c r="AO6" s="19">
        <f t="shared" si="1"/>
        <v>85.4666666666667</v>
      </c>
      <c r="AP6" s="18">
        <f>COUNTIFS(D:D,D6,AM:AM,"&gt;"&amp;AM6)+1</f>
        <v>1</v>
      </c>
    </row>
    <row r="7" spans="1:42">
      <c r="A7" s="7"/>
      <c r="B7" s="14"/>
      <c r="C7" s="13" t="s">
        <v>45</v>
      </c>
      <c r="D7" s="13" t="s">
        <v>99</v>
      </c>
      <c r="E7" s="14"/>
      <c r="F7" s="13" t="s">
        <v>48</v>
      </c>
      <c r="G7" s="13" t="s">
        <v>49</v>
      </c>
      <c r="H7" s="13" t="s">
        <v>50</v>
      </c>
      <c r="I7" s="13" t="s">
        <v>51</v>
      </c>
      <c r="J7" s="13" t="s">
        <v>52</v>
      </c>
      <c r="K7" s="13" t="s">
        <v>113</v>
      </c>
      <c r="L7" s="13" t="s">
        <v>114</v>
      </c>
      <c r="M7" s="13" t="s">
        <v>102</v>
      </c>
      <c r="N7" s="13" t="s">
        <v>56</v>
      </c>
      <c r="O7" s="13" t="s">
        <v>115</v>
      </c>
      <c r="P7" s="13" t="s">
        <v>116</v>
      </c>
      <c r="Q7" s="13" t="s">
        <v>117</v>
      </c>
      <c r="R7" s="13" t="s">
        <v>117</v>
      </c>
      <c r="S7" s="13" t="s">
        <v>117</v>
      </c>
      <c r="T7" s="13" t="s">
        <v>60</v>
      </c>
      <c r="U7" s="13" t="s">
        <v>61</v>
      </c>
      <c r="V7" s="13" t="s">
        <v>62</v>
      </c>
      <c r="W7" s="13" t="s">
        <v>63</v>
      </c>
      <c r="X7" s="13" t="s">
        <v>64</v>
      </c>
      <c r="Y7" s="13" t="s">
        <v>118</v>
      </c>
      <c r="Z7" s="13" t="s">
        <v>119</v>
      </c>
      <c r="AA7" s="13" t="s">
        <v>120</v>
      </c>
      <c r="AB7" s="13" t="s">
        <v>68</v>
      </c>
      <c r="AC7" s="13" t="s">
        <v>69</v>
      </c>
      <c r="AD7" s="13" t="s">
        <v>121</v>
      </c>
      <c r="AE7" s="13" t="s">
        <v>122</v>
      </c>
      <c r="AF7" s="13" t="s">
        <v>110</v>
      </c>
      <c r="AG7" s="13" t="s">
        <v>73</v>
      </c>
      <c r="AH7" s="13" t="s">
        <v>73</v>
      </c>
      <c r="AI7" s="13" t="s">
        <v>123</v>
      </c>
      <c r="AJ7" s="13" t="s">
        <v>124</v>
      </c>
      <c r="AK7" s="13">
        <v>79.5</v>
      </c>
      <c r="AL7" s="13">
        <v>117</v>
      </c>
      <c r="AM7" s="13">
        <f t="shared" si="0"/>
        <v>105.75</v>
      </c>
      <c r="AN7" s="13">
        <v>0</v>
      </c>
      <c r="AO7" s="19">
        <f t="shared" si="1"/>
        <v>70.5</v>
      </c>
      <c r="AP7" s="18">
        <f>COUNTIFS(D:D,D7,AM:AM,"&gt;"&amp;AM7)+1</f>
        <v>2</v>
      </c>
    </row>
    <row r="8" spans="1:42">
      <c r="A8" s="7"/>
      <c r="B8" s="12" t="s">
        <v>125</v>
      </c>
      <c r="C8" s="13" t="s">
        <v>45</v>
      </c>
      <c r="D8" s="13" t="s">
        <v>126</v>
      </c>
      <c r="E8" s="12" t="s">
        <v>47</v>
      </c>
      <c r="F8" s="13" t="s">
        <v>48</v>
      </c>
      <c r="G8" s="13" t="s">
        <v>49</v>
      </c>
      <c r="H8" s="13" t="s">
        <v>50</v>
      </c>
      <c r="I8" s="13" t="s">
        <v>51</v>
      </c>
      <c r="J8" s="13" t="s">
        <v>52</v>
      </c>
      <c r="K8" s="13" t="s">
        <v>127</v>
      </c>
      <c r="L8" s="13" t="s">
        <v>128</v>
      </c>
      <c r="M8" s="13" t="s">
        <v>55</v>
      </c>
      <c r="N8" s="13" t="s">
        <v>56</v>
      </c>
      <c r="O8" s="13" t="s">
        <v>129</v>
      </c>
      <c r="P8" s="13" t="s">
        <v>130</v>
      </c>
      <c r="Q8" s="13" t="s">
        <v>131</v>
      </c>
      <c r="R8" s="13" t="s">
        <v>105</v>
      </c>
      <c r="S8" s="13" t="s">
        <v>105</v>
      </c>
      <c r="T8" s="13" t="s">
        <v>60</v>
      </c>
      <c r="U8" s="13" t="s">
        <v>61</v>
      </c>
      <c r="V8" s="13" t="s">
        <v>62</v>
      </c>
      <c r="W8" s="13" t="s">
        <v>63</v>
      </c>
      <c r="X8" s="13" t="s">
        <v>64</v>
      </c>
      <c r="Y8" s="13" t="s">
        <v>132</v>
      </c>
      <c r="Z8" s="13" t="s">
        <v>107</v>
      </c>
      <c r="AA8" s="13" t="s">
        <v>133</v>
      </c>
      <c r="AB8" s="13" t="s">
        <v>68</v>
      </c>
      <c r="AC8" s="13" t="s">
        <v>69</v>
      </c>
      <c r="AD8" s="13" t="s">
        <v>134</v>
      </c>
      <c r="AE8" s="13" t="s">
        <v>135</v>
      </c>
      <c r="AF8" s="13" t="s">
        <v>95</v>
      </c>
      <c r="AG8" s="13" t="s">
        <v>73</v>
      </c>
      <c r="AH8" s="13" t="s">
        <v>73</v>
      </c>
      <c r="AI8" s="13" t="s">
        <v>136</v>
      </c>
      <c r="AJ8" s="13" t="s">
        <v>137</v>
      </c>
      <c r="AK8" s="13">
        <v>100.5</v>
      </c>
      <c r="AL8" s="13">
        <v>133</v>
      </c>
      <c r="AM8" s="13">
        <f t="shared" si="0"/>
        <v>123.25</v>
      </c>
      <c r="AN8" s="13">
        <v>0</v>
      </c>
      <c r="AO8" s="19">
        <f t="shared" si="1"/>
        <v>82.1666666666667</v>
      </c>
      <c r="AP8" s="18">
        <f>COUNTIFS(D:D,D8,AM:AM,"&gt;"&amp;AM8)+1</f>
        <v>1</v>
      </c>
    </row>
    <row r="9" spans="1:42">
      <c r="A9" s="7"/>
      <c r="B9" s="15"/>
      <c r="C9" s="13" t="s">
        <v>45</v>
      </c>
      <c r="D9" s="13" t="s">
        <v>126</v>
      </c>
      <c r="E9" s="15"/>
      <c r="F9" s="13" t="s">
        <v>48</v>
      </c>
      <c r="G9" s="13" t="s">
        <v>49</v>
      </c>
      <c r="H9" s="13" t="s">
        <v>50</v>
      </c>
      <c r="I9" s="13" t="s">
        <v>51</v>
      </c>
      <c r="J9" s="13" t="s">
        <v>138</v>
      </c>
      <c r="K9" s="13" t="s">
        <v>139</v>
      </c>
      <c r="L9" s="13" t="s">
        <v>140</v>
      </c>
      <c r="M9" s="13" t="s">
        <v>55</v>
      </c>
      <c r="N9" s="13" t="s">
        <v>56</v>
      </c>
      <c r="O9" s="13" t="s">
        <v>141</v>
      </c>
      <c r="P9" s="13" t="s">
        <v>142</v>
      </c>
      <c r="Q9" s="13" t="s">
        <v>143</v>
      </c>
      <c r="R9" s="13" t="s">
        <v>59</v>
      </c>
      <c r="S9" s="13" t="s">
        <v>59</v>
      </c>
      <c r="T9" s="13" t="s">
        <v>60</v>
      </c>
      <c r="U9" s="13" t="s">
        <v>61</v>
      </c>
      <c r="V9" s="13" t="s">
        <v>62</v>
      </c>
      <c r="W9" s="13" t="s">
        <v>63</v>
      </c>
      <c r="X9" s="13" t="s">
        <v>64</v>
      </c>
      <c r="Y9" s="13" t="s">
        <v>144</v>
      </c>
      <c r="Z9" s="13" t="s">
        <v>66</v>
      </c>
      <c r="AA9" s="13" t="s">
        <v>133</v>
      </c>
      <c r="AB9" s="13" t="s">
        <v>68</v>
      </c>
      <c r="AC9" s="13" t="s">
        <v>69</v>
      </c>
      <c r="AD9" s="13" t="s">
        <v>70</v>
      </c>
      <c r="AE9" s="13" t="s">
        <v>145</v>
      </c>
      <c r="AF9" s="13" t="s">
        <v>110</v>
      </c>
      <c r="AG9" s="13" t="s">
        <v>73</v>
      </c>
      <c r="AH9" s="13" t="s">
        <v>73</v>
      </c>
      <c r="AI9" s="13" t="s">
        <v>146</v>
      </c>
      <c r="AJ9" s="13" t="s">
        <v>147</v>
      </c>
      <c r="AK9" s="13">
        <v>111</v>
      </c>
      <c r="AL9" s="13">
        <v>125</v>
      </c>
      <c r="AM9" s="13">
        <f t="shared" si="0"/>
        <v>120.8</v>
      </c>
      <c r="AN9" s="13">
        <v>0</v>
      </c>
      <c r="AO9" s="19">
        <f t="shared" si="1"/>
        <v>80.5333333333333</v>
      </c>
      <c r="AP9" s="18">
        <f>COUNTIFS(D:D,D9,AM:AM,"&gt;"&amp;AM9)+1</f>
        <v>2</v>
      </c>
    </row>
    <row r="10" spans="1:42">
      <c r="A10" s="7"/>
      <c r="B10" s="14"/>
      <c r="C10" s="13" t="s">
        <v>45</v>
      </c>
      <c r="D10" s="13" t="s">
        <v>126</v>
      </c>
      <c r="E10" s="14"/>
      <c r="F10" s="13" t="s">
        <v>48</v>
      </c>
      <c r="G10" s="13" t="s">
        <v>49</v>
      </c>
      <c r="H10" s="13" t="s">
        <v>50</v>
      </c>
      <c r="I10" s="13" t="s">
        <v>51</v>
      </c>
      <c r="J10" s="13" t="s">
        <v>138</v>
      </c>
      <c r="K10" s="13" t="s">
        <v>127</v>
      </c>
      <c r="L10" s="13" t="s">
        <v>148</v>
      </c>
      <c r="M10" s="13" t="s">
        <v>55</v>
      </c>
      <c r="N10" s="13" t="s">
        <v>56</v>
      </c>
      <c r="O10" s="13" t="s">
        <v>149</v>
      </c>
      <c r="P10" s="13" t="s">
        <v>150</v>
      </c>
      <c r="Q10" s="13" t="s">
        <v>151</v>
      </c>
      <c r="R10" s="13" t="s">
        <v>151</v>
      </c>
      <c r="S10" s="13" t="s">
        <v>151</v>
      </c>
      <c r="T10" s="13" t="s">
        <v>60</v>
      </c>
      <c r="U10" s="13" t="s">
        <v>61</v>
      </c>
      <c r="V10" s="13" t="s">
        <v>152</v>
      </c>
      <c r="W10" s="13" t="s">
        <v>63</v>
      </c>
      <c r="X10" s="13" t="s">
        <v>64</v>
      </c>
      <c r="Y10" s="13" t="s">
        <v>153</v>
      </c>
      <c r="Z10" s="13" t="s">
        <v>154</v>
      </c>
      <c r="AA10" s="13" t="s">
        <v>133</v>
      </c>
      <c r="AB10" s="13" t="s">
        <v>68</v>
      </c>
      <c r="AC10" s="13" t="s">
        <v>69</v>
      </c>
      <c r="AD10" s="13" t="s">
        <v>134</v>
      </c>
      <c r="AE10" s="13" t="s">
        <v>145</v>
      </c>
      <c r="AF10" s="13" t="s">
        <v>155</v>
      </c>
      <c r="AG10" s="13" t="s">
        <v>73</v>
      </c>
      <c r="AH10" s="13" t="s">
        <v>73</v>
      </c>
      <c r="AI10" s="13" t="s">
        <v>156</v>
      </c>
      <c r="AJ10" s="13" t="s">
        <v>157</v>
      </c>
      <c r="AK10" s="13">
        <v>94.5</v>
      </c>
      <c r="AL10" s="13">
        <v>124</v>
      </c>
      <c r="AM10" s="13">
        <f t="shared" si="0"/>
        <v>115.15</v>
      </c>
      <c r="AN10" s="13">
        <v>0</v>
      </c>
      <c r="AO10" s="19">
        <f t="shared" si="1"/>
        <v>76.7666666666667</v>
      </c>
      <c r="AP10" s="18">
        <f>COUNTIFS(D:D,D10,AM:AM,"&gt;"&amp;AM10)+1</f>
        <v>3</v>
      </c>
    </row>
    <row r="11" spans="1:42">
      <c r="A11" s="7"/>
      <c r="B11" s="12" t="s">
        <v>158</v>
      </c>
      <c r="C11" s="13" t="s">
        <v>45</v>
      </c>
      <c r="D11" s="13" t="s">
        <v>159</v>
      </c>
      <c r="E11" s="12" t="s">
        <v>47</v>
      </c>
      <c r="F11" s="13" t="s">
        <v>48</v>
      </c>
      <c r="G11" s="13" t="s">
        <v>49</v>
      </c>
      <c r="H11" s="13" t="s">
        <v>50</v>
      </c>
      <c r="I11" s="13" t="s">
        <v>51</v>
      </c>
      <c r="J11" s="13" t="s">
        <v>47</v>
      </c>
      <c r="K11" s="13" t="s">
        <v>160</v>
      </c>
      <c r="L11" s="13" t="s">
        <v>161</v>
      </c>
      <c r="M11" s="13" t="s">
        <v>102</v>
      </c>
      <c r="N11" s="13" t="s">
        <v>56</v>
      </c>
      <c r="O11" s="13" t="s">
        <v>162</v>
      </c>
      <c r="P11" s="13" t="s">
        <v>163</v>
      </c>
      <c r="Q11" s="13" t="s">
        <v>164</v>
      </c>
      <c r="R11" s="13" t="s">
        <v>164</v>
      </c>
      <c r="S11" s="13" t="s">
        <v>164</v>
      </c>
      <c r="T11" s="13" t="s">
        <v>60</v>
      </c>
      <c r="U11" s="13" t="s">
        <v>61</v>
      </c>
      <c r="V11" s="13" t="s">
        <v>62</v>
      </c>
      <c r="W11" s="13" t="s">
        <v>63</v>
      </c>
      <c r="X11" s="13" t="s">
        <v>64</v>
      </c>
      <c r="Y11" s="13" t="s">
        <v>165</v>
      </c>
      <c r="Z11" s="13" t="s">
        <v>166</v>
      </c>
      <c r="AA11" s="13" t="s">
        <v>167</v>
      </c>
      <c r="AB11" s="13" t="s">
        <v>68</v>
      </c>
      <c r="AC11" s="13" t="s">
        <v>69</v>
      </c>
      <c r="AD11" s="13" t="s">
        <v>168</v>
      </c>
      <c r="AE11" s="13" t="s">
        <v>169</v>
      </c>
      <c r="AF11" s="13" t="s">
        <v>95</v>
      </c>
      <c r="AG11" s="13" t="s">
        <v>73</v>
      </c>
      <c r="AH11" s="13" t="s">
        <v>73</v>
      </c>
      <c r="AI11" s="13" t="s">
        <v>170</v>
      </c>
      <c r="AJ11" s="13" t="s">
        <v>171</v>
      </c>
      <c r="AK11" s="13">
        <v>96</v>
      </c>
      <c r="AL11" s="13">
        <v>134</v>
      </c>
      <c r="AM11" s="13">
        <f t="shared" si="0"/>
        <v>122.6</v>
      </c>
      <c r="AN11" s="13">
        <v>0</v>
      </c>
      <c r="AO11" s="19">
        <f t="shared" si="1"/>
        <v>81.7333333333333</v>
      </c>
      <c r="AP11" s="18">
        <f>COUNTIFS(D:D,D11,AM:AM,"&gt;"&amp;AM11)+1</f>
        <v>1</v>
      </c>
    </row>
    <row r="12" spans="1:42">
      <c r="A12" s="7"/>
      <c r="B12" s="15"/>
      <c r="C12" s="13" t="s">
        <v>45</v>
      </c>
      <c r="D12" s="13" t="s">
        <v>159</v>
      </c>
      <c r="E12" s="15"/>
      <c r="F12" s="13" t="s">
        <v>48</v>
      </c>
      <c r="G12" s="13" t="s">
        <v>49</v>
      </c>
      <c r="H12" s="13" t="s">
        <v>50</v>
      </c>
      <c r="I12" s="13" t="s">
        <v>51</v>
      </c>
      <c r="J12" s="13" t="s">
        <v>47</v>
      </c>
      <c r="K12" s="13" t="s">
        <v>172</v>
      </c>
      <c r="L12" s="13" t="s">
        <v>173</v>
      </c>
      <c r="M12" s="13" t="s">
        <v>102</v>
      </c>
      <c r="N12" s="13" t="s">
        <v>56</v>
      </c>
      <c r="O12" s="13" t="s">
        <v>174</v>
      </c>
      <c r="P12" s="13" t="s">
        <v>175</v>
      </c>
      <c r="Q12" s="13" t="s">
        <v>176</v>
      </c>
      <c r="R12" s="13" t="s">
        <v>176</v>
      </c>
      <c r="S12" s="13" t="s">
        <v>176</v>
      </c>
      <c r="T12" s="13" t="s">
        <v>60</v>
      </c>
      <c r="U12" s="13" t="s">
        <v>61</v>
      </c>
      <c r="V12" s="13" t="s">
        <v>62</v>
      </c>
      <c r="W12" s="13" t="s">
        <v>63</v>
      </c>
      <c r="X12" s="13" t="s">
        <v>64</v>
      </c>
      <c r="Y12" s="13" t="s">
        <v>177</v>
      </c>
      <c r="Z12" s="13" t="s">
        <v>178</v>
      </c>
      <c r="AA12" s="13" t="s">
        <v>73</v>
      </c>
      <c r="AB12" s="13" t="s">
        <v>68</v>
      </c>
      <c r="AC12" s="13" t="s">
        <v>69</v>
      </c>
      <c r="AD12" s="13" t="s">
        <v>179</v>
      </c>
      <c r="AE12" s="13" t="s">
        <v>180</v>
      </c>
      <c r="AF12" s="13" t="s">
        <v>95</v>
      </c>
      <c r="AG12" s="13" t="s">
        <v>73</v>
      </c>
      <c r="AH12" s="13" t="s">
        <v>73</v>
      </c>
      <c r="AI12" s="13" t="s">
        <v>181</v>
      </c>
      <c r="AJ12" s="13" t="s">
        <v>182</v>
      </c>
      <c r="AK12" s="13">
        <v>105</v>
      </c>
      <c r="AL12" s="13">
        <v>129</v>
      </c>
      <c r="AM12" s="13">
        <f t="shared" si="0"/>
        <v>121.8</v>
      </c>
      <c r="AN12" s="13">
        <v>0</v>
      </c>
      <c r="AO12" s="19">
        <f t="shared" si="1"/>
        <v>81.2</v>
      </c>
      <c r="AP12" s="18">
        <f>COUNTIFS(D:D,D12,AM:AM,"&gt;"&amp;AM12)+1</f>
        <v>2</v>
      </c>
    </row>
    <row r="13" spans="1:42">
      <c r="A13" s="7"/>
      <c r="B13" s="14"/>
      <c r="C13" s="13" t="s">
        <v>45</v>
      </c>
      <c r="D13" s="13" t="s">
        <v>159</v>
      </c>
      <c r="E13" s="14"/>
      <c r="F13" s="13" t="s">
        <v>48</v>
      </c>
      <c r="G13" s="13" t="s">
        <v>49</v>
      </c>
      <c r="H13" s="13" t="s">
        <v>50</v>
      </c>
      <c r="I13" s="13" t="s">
        <v>51</v>
      </c>
      <c r="J13" s="13" t="s">
        <v>47</v>
      </c>
      <c r="K13" s="13" t="s">
        <v>183</v>
      </c>
      <c r="L13" s="13" t="s">
        <v>184</v>
      </c>
      <c r="M13" s="13" t="s">
        <v>55</v>
      </c>
      <c r="N13" s="13" t="s">
        <v>56</v>
      </c>
      <c r="O13" s="13" t="s">
        <v>185</v>
      </c>
      <c r="P13" s="13" t="s">
        <v>186</v>
      </c>
      <c r="Q13" s="13" t="s">
        <v>187</v>
      </c>
      <c r="R13" s="13" t="s">
        <v>188</v>
      </c>
      <c r="S13" s="13" t="s">
        <v>188</v>
      </c>
      <c r="T13" s="13" t="s">
        <v>60</v>
      </c>
      <c r="U13" s="13" t="s">
        <v>61</v>
      </c>
      <c r="V13" s="13" t="s">
        <v>152</v>
      </c>
      <c r="W13" s="13" t="s">
        <v>63</v>
      </c>
      <c r="X13" s="13" t="s">
        <v>64</v>
      </c>
      <c r="Y13" s="13" t="s">
        <v>189</v>
      </c>
      <c r="Z13" s="13" t="s">
        <v>190</v>
      </c>
      <c r="AA13" s="13" t="s">
        <v>191</v>
      </c>
      <c r="AB13" s="13" t="s">
        <v>68</v>
      </c>
      <c r="AC13" s="13" t="s">
        <v>69</v>
      </c>
      <c r="AD13" s="13" t="s">
        <v>84</v>
      </c>
      <c r="AE13" s="13" t="s">
        <v>192</v>
      </c>
      <c r="AF13" s="13" t="s">
        <v>193</v>
      </c>
      <c r="AG13" s="13" t="s">
        <v>73</v>
      </c>
      <c r="AH13" s="13" t="s">
        <v>73</v>
      </c>
      <c r="AI13" s="13" t="s">
        <v>194</v>
      </c>
      <c r="AJ13" s="13" t="s">
        <v>195</v>
      </c>
      <c r="AK13" s="13">
        <v>103.5</v>
      </c>
      <c r="AL13" s="13">
        <v>128</v>
      </c>
      <c r="AM13" s="13">
        <f t="shared" si="0"/>
        <v>120.65</v>
      </c>
      <c r="AN13" s="13">
        <v>0</v>
      </c>
      <c r="AO13" s="19">
        <f t="shared" si="1"/>
        <v>80.4333333333333</v>
      </c>
      <c r="AP13" s="18">
        <f>COUNTIFS(D:D,D13,AM:AM,"&gt;"&amp;AM13)+1</f>
        <v>3</v>
      </c>
    </row>
    <row r="14" spans="1:42">
      <c r="A14" s="7"/>
      <c r="B14" s="12" t="s">
        <v>196</v>
      </c>
      <c r="C14" s="13" t="s">
        <v>45</v>
      </c>
      <c r="D14" s="13" t="s">
        <v>197</v>
      </c>
      <c r="E14" s="12" t="s">
        <v>47</v>
      </c>
      <c r="F14" s="13" t="s">
        <v>48</v>
      </c>
      <c r="G14" s="13" t="s">
        <v>49</v>
      </c>
      <c r="H14" s="13" t="s">
        <v>50</v>
      </c>
      <c r="I14" s="13" t="s">
        <v>51</v>
      </c>
      <c r="J14" s="13" t="s">
        <v>47</v>
      </c>
      <c r="K14" s="13" t="s">
        <v>198</v>
      </c>
      <c r="L14" s="13" t="s">
        <v>199</v>
      </c>
      <c r="M14" s="13" t="s">
        <v>55</v>
      </c>
      <c r="N14" s="13" t="s">
        <v>56</v>
      </c>
      <c r="O14" s="13" t="s">
        <v>200</v>
      </c>
      <c r="P14" s="13" t="s">
        <v>201</v>
      </c>
      <c r="Q14" s="13" t="s">
        <v>202</v>
      </c>
      <c r="R14" s="13" t="s">
        <v>203</v>
      </c>
      <c r="S14" s="13" t="s">
        <v>203</v>
      </c>
      <c r="T14" s="13" t="s">
        <v>60</v>
      </c>
      <c r="U14" s="13" t="s">
        <v>61</v>
      </c>
      <c r="V14" s="13" t="s">
        <v>62</v>
      </c>
      <c r="W14" s="13" t="s">
        <v>63</v>
      </c>
      <c r="X14" s="13" t="s">
        <v>64</v>
      </c>
      <c r="Y14" s="13" t="s">
        <v>204</v>
      </c>
      <c r="Z14" s="13" t="s">
        <v>205</v>
      </c>
      <c r="AA14" s="13" t="s">
        <v>206</v>
      </c>
      <c r="AB14" s="13" t="s">
        <v>68</v>
      </c>
      <c r="AC14" s="13" t="s">
        <v>69</v>
      </c>
      <c r="AD14" s="13" t="s">
        <v>134</v>
      </c>
      <c r="AE14" s="13" t="s">
        <v>207</v>
      </c>
      <c r="AF14" s="13" t="s">
        <v>208</v>
      </c>
      <c r="AG14" s="13" t="s">
        <v>73</v>
      </c>
      <c r="AH14" s="13" t="s">
        <v>73</v>
      </c>
      <c r="AI14" s="13" t="s">
        <v>209</v>
      </c>
      <c r="AJ14" s="13" t="s">
        <v>210</v>
      </c>
      <c r="AK14" s="13">
        <v>90</v>
      </c>
      <c r="AL14" s="13">
        <v>133</v>
      </c>
      <c r="AM14" s="13">
        <f t="shared" si="0"/>
        <v>120.1</v>
      </c>
      <c r="AN14" s="13">
        <v>0</v>
      </c>
      <c r="AO14" s="19">
        <f t="shared" si="1"/>
        <v>80.0666666666667</v>
      </c>
      <c r="AP14" s="18">
        <f>COUNTIFS(D:D,D14,AM:AM,"&gt;"&amp;AM14)+1</f>
        <v>1</v>
      </c>
    </row>
    <row r="15" spans="1:42">
      <c r="A15" s="7"/>
      <c r="B15" s="15"/>
      <c r="C15" s="13" t="s">
        <v>45</v>
      </c>
      <c r="D15" s="13" t="s">
        <v>197</v>
      </c>
      <c r="E15" s="15"/>
      <c r="F15" s="13" t="s">
        <v>48</v>
      </c>
      <c r="G15" s="13" t="s">
        <v>49</v>
      </c>
      <c r="H15" s="13" t="s">
        <v>50</v>
      </c>
      <c r="I15" s="13" t="s">
        <v>51</v>
      </c>
      <c r="J15" s="13" t="s">
        <v>52</v>
      </c>
      <c r="K15" s="13" t="s">
        <v>211</v>
      </c>
      <c r="L15" s="13" t="s">
        <v>212</v>
      </c>
      <c r="M15" s="13" t="s">
        <v>55</v>
      </c>
      <c r="N15" s="13" t="s">
        <v>56</v>
      </c>
      <c r="O15" s="13" t="s">
        <v>213</v>
      </c>
      <c r="P15" s="13" t="s">
        <v>214</v>
      </c>
      <c r="Q15" s="13" t="s">
        <v>105</v>
      </c>
      <c r="R15" s="13" t="s">
        <v>105</v>
      </c>
      <c r="S15" s="13" t="s">
        <v>105</v>
      </c>
      <c r="T15" s="13" t="s">
        <v>60</v>
      </c>
      <c r="U15" s="13" t="s">
        <v>61</v>
      </c>
      <c r="V15" s="13" t="s">
        <v>62</v>
      </c>
      <c r="W15" s="13" t="s">
        <v>63</v>
      </c>
      <c r="X15" s="13" t="s">
        <v>64</v>
      </c>
      <c r="Y15" s="13" t="s">
        <v>215</v>
      </c>
      <c r="Z15" s="13" t="s">
        <v>107</v>
      </c>
      <c r="AA15" s="13" t="s">
        <v>216</v>
      </c>
      <c r="AB15" s="13" t="s">
        <v>68</v>
      </c>
      <c r="AC15" s="13" t="s">
        <v>69</v>
      </c>
      <c r="AD15" s="13" t="s">
        <v>217</v>
      </c>
      <c r="AE15" s="13" t="s">
        <v>218</v>
      </c>
      <c r="AF15" s="13" t="s">
        <v>86</v>
      </c>
      <c r="AG15" s="13" t="s">
        <v>73</v>
      </c>
      <c r="AH15" s="13" t="s">
        <v>73</v>
      </c>
      <c r="AI15" s="13" t="s">
        <v>219</v>
      </c>
      <c r="AJ15" s="13" t="s">
        <v>220</v>
      </c>
      <c r="AK15" s="13">
        <v>103.5</v>
      </c>
      <c r="AL15" s="13">
        <v>127</v>
      </c>
      <c r="AM15" s="13">
        <f t="shared" si="0"/>
        <v>119.95</v>
      </c>
      <c r="AN15" s="13">
        <v>0</v>
      </c>
      <c r="AO15" s="19">
        <f t="shared" si="1"/>
        <v>79.9666666666667</v>
      </c>
      <c r="AP15" s="18">
        <f>COUNTIFS(D:D,D15,AM:AM,"&gt;"&amp;AM15)+1</f>
        <v>2</v>
      </c>
    </row>
    <row r="16" spans="1:42">
      <c r="A16" s="7"/>
      <c r="B16" s="14"/>
      <c r="C16" s="13" t="s">
        <v>45</v>
      </c>
      <c r="D16" s="13" t="s">
        <v>197</v>
      </c>
      <c r="E16" s="14"/>
      <c r="F16" s="13" t="s">
        <v>48</v>
      </c>
      <c r="G16" s="13" t="s">
        <v>49</v>
      </c>
      <c r="H16" s="13" t="s">
        <v>50</v>
      </c>
      <c r="I16" s="13" t="s">
        <v>51</v>
      </c>
      <c r="J16" s="13" t="s">
        <v>52</v>
      </c>
      <c r="K16" s="13" t="s">
        <v>221</v>
      </c>
      <c r="L16" s="13" t="s">
        <v>222</v>
      </c>
      <c r="M16" s="13" t="s">
        <v>55</v>
      </c>
      <c r="N16" s="13" t="s">
        <v>56</v>
      </c>
      <c r="O16" s="13" t="s">
        <v>223</v>
      </c>
      <c r="P16" s="13" t="s">
        <v>224</v>
      </c>
      <c r="Q16" s="13" t="s">
        <v>105</v>
      </c>
      <c r="R16" s="13" t="s">
        <v>105</v>
      </c>
      <c r="S16" s="13" t="s">
        <v>105</v>
      </c>
      <c r="T16" s="13" t="s">
        <v>60</v>
      </c>
      <c r="U16" s="13" t="s">
        <v>61</v>
      </c>
      <c r="V16" s="13" t="s">
        <v>62</v>
      </c>
      <c r="W16" s="13" t="s">
        <v>63</v>
      </c>
      <c r="X16" s="13" t="s">
        <v>64</v>
      </c>
      <c r="Y16" s="13" t="s">
        <v>225</v>
      </c>
      <c r="Z16" s="13" t="s">
        <v>107</v>
      </c>
      <c r="AA16" s="13" t="s">
        <v>226</v>
      </c>
      <c r="AB16" s="13" t="s">
        <v>68</v>
      </c>
      <c r="AC16" s="13" t="s">
        <v>69</v>
      </c>
      <c r="AD16" s="13" t="s">
        <v>227</v>
      </c>
      <c r="AE16" s="13" t="s">
        <v>228</v>
      </c>
      <c r="AF16" s="13" t="s">
        <v>229</v>
      </c>
      <c r="AG16" s="13" t="s">
        <v>230</v>
      </c>
      <c r="AH16" s="13" t="s">
        <v>73</v>
      </c>
      <c r="AI16" s="13" t="s">
        <v>231</v>
      </c>
      <c r="AJ16" s="13" t="s">
        <v>232</v>
      </c>
      <c r="AK16" s="13">
        <v>90</v>
      </c>
      <c r="AL16" s="13">
        <v>132</v>
      </c>
      <c r="AM16" s="13">
        <f t="shared" si="0"/>
        <v>119.4</v>
      </c>
      <c r="AN16" s="13">
        <v>0</v>
      </c>
      <c r="AO16" s="19">
        <f t="shared" si="1"/>
        <v>79.6</v>
      </c>
      <c r="AP16" s="18">
        <f>COUNTIFS(D:D,D16,AM:AM,"&gt;"&amp;AM16)+1</f>
        <v>3</v>
      </c>
    </row>
    <row r="17" spans="1:42">
      <c r="A17" s="7"/>
      <c r="B17" s="12" t="s">
        <v>233</v>
      </c>
      <c r="C17" s="13" t="s">
        <v>45</v>
      </c>
      <c r="D17" s="13" t="s">
        <v>234</v>
      </c>
      <c r="E17" s="12" t="s">
        <v>47</v>
      </c>
      <c r="F17" s="13" t="s">
        <v>48</v>
      </c>
      <c r="G17" s="13" t="s">
        <v>49</v>
      </c>
      <c r="H17" s="13" t="s">
        <v>50</v>
      </c>
      <c r="I17" s="13" t="s">
        <v>51</v>
      </c>
      <c r="J17" s="13" t="s">
        <v>138</v>
      </c>
      <c r="K17" s="13" t="s">
        <v>138</v>
      </c>
      <c r="L17" s="13" t="s">
        <v>235</v>
      </c>
      <c r="M17" s="13" t="s">
        <v>55</v>
      </c>
      <c r="N17" s="13" t="s">
        <v>56</v>
      </c>
      <c r="O17" s="13" t="s">
        <v>236</v>
      </c>
      <c r="P17" s="13" t="s">
        <v>237</v>
      </c>
      <c r="Q17" s="13" t="s">
        <v>238</v>
      </c>
      <c r="R17" s="13" t="s">
        <v>238</v>
      </c>
      <c r="S17" s="13" t="s">
        <v>238</v>
      </c>
      <c r="T17" s="13" t="s">
        <v>60</v>
      </c>
      <c r="U17" s="13" t="s">
        <v>61</v>
      </c>
      <c r="V17" s="13" t="s">
        <v>152</v>
      </c>
      <c r="W17" s="13" t="s">
        <v>63</v>
      </c>
      <c r="X17" s="13" t="s">
        <v>64</v>
      </c>
      <c r="Y17" s="13" t="s">
        <v>239</v>
      </c>
      <c r="Z17" s="13" t="s">
        <v>107</v>
      </c>
      <c r="AA17" s="13" t="s">
        <v>240</v>
      </c>
      <c r="AB17" s="13" t="s">
        <v>68</v>
      </c>
      <c r="AC17" s="13" t="s">
        <v>69</v>
      </c>
      <c r="AD17" s="13" t="s">
        <v>70</v>
      </c>
      <c r="AE17" s="13" t="s">
        <v>241</v>
      </c>
      <c r="AF17" s="13" t="s">
        <v>110</v>
      </c>
      <c r="AG17" s="13" t="s">
        <v>73</v>
      </c>
      <c r="AH17" s="13" t="s">
        <v>73</v>
      </c>
      <c r="AI17" s="13" t="s">
        <v>242</v>
      </c>
      <c r="AJ17" s="13" t="s">
        <v>243</v>
      </c>
      <c r="AK17" s="13">
        <v>114</v>
      </c>
      <c r="AL17" s="13">
        <v>136</v>
      </c>
      <c r="AM17" s="13">
        <f t="shared" si="0"/>
        <v>129.4</v>
      </c>
      <c r="AN17" s="13">
        <v>0</v>
      </c>
      <c r="AO17" s="19">
        <f t="shared" si="1"/>
        <v>86.2666666666667</v>
      </c>
      <c r="AP17" s="18">
        <f>COUNTIFS(D:D,D17,AM:AM,"&gt;"&amp;AM17)+1</f>
        <v>1</v>
      </c>
    </row>
    <row r="18" spans="1:42">
      <c r="A18" s="7"/>
      <c r="B18" s="15"/>
      <c r="C18" s="13" t="s">
        <v>45</v>
      </c>
      <c r="D18" s="13" t="s">
        <v>234</v>
      </c>
      <c r="E18" s="15"/>
      <c r="F18" s="13" t="s">
        <v>48</v>
      </c>
      <c r="G18" s="13" t="s">
        <v>49</v>
      </c>
      <c r="H18" s="13" t="s">
        <v>50</v>
      </c>
      <c r="I18" s="13" t="s">
        <v>51</v>
      </c>
      <c r="J18" s="13" t="s">
        <v>52</v>
      </c>
      <c r="K18" s="13" t="s">
        <v>244</v>
      </c>
      <c r="L18" s="13" t="s">
        <v>245</v>
      </c>
      <c r="M18" s="13" t="s">
        <v>55</v>
      </c>
      <c r="N18" s="13" t="s">
        <v>246</v>
      </c>
      <c r="O18" s="13" t="s">
        <v>247</v>
      </c>
      <c r="P18" s="13" t="s">
        <v>248</v>
      </c>
      <c r="Q18" s="13" t="s">
        <v>249</v>
      </c>
      <c r="R18" s="13" t="s">
        <v>250</v>
      </c>
      <c r="S18" s="13" t="s">
        <v>250</v>
      </c>
      <c r="T18" s="13" t="s">
        <v>60</v>
      </c>
      <c r="U18" s="13" t="s">
        <v>61</v>
      </c>
      <c r="V18" s="13" t="s">
        <v>62</v>
      </c>
      <c r="W18" s="13" t="s">
        <v>63</v>
      </c>
      <c r="X18" s="13" t="s">
        <v>64</v>
      </c>
      <c r="Y18" s="13" t="s">
        <v>250</v>
      </c>
      <c r="Z18" s="13" t="s">
        <v>251</v>
      </c>
      <c r="AA18" s="13" t="s">
        <v>252</v>
      </c>
      <c r="AB18" s="13" t="s">
        <v>68</v>
      </c>
      <c r="AC18" s="13" t="s">
        <v>69</v>
      </c>
      <c r="AD18" s="13" t="s">
        <v>217</v>
      </c>
      <c r="AE18" s="13" t="s">
        <v>253</v>
      </c>
      <c r="AF18" s="13" t="s">
        <v>254</v>
      </c>
      <c r="AG18" s="13" t="s">
        <v>73</v>
      </c>
      <c r="AH18" s="13" t="s">
        <v>73</v>
      </c>
      <c r="AI18" s="13" t="s">
        <v>255</v>
      </c>
      <c r="AJ18" s="13" t="s">
        <v>256</v>
      </c>
      <c r="AK18" s="13">
        <v>103.5</v>
      </c>
      <c r="AL18" s="13">
        <v>128</v>
      </c>
      <c r="AM18" s="13">
        <f t="shared" si="0"/>
        <v>120.65</v>
      </c>
      <c r="AN18" s="13">
        <v>0</v>
      </c>
      <c r="AO18" s="19">
        <f t="shared" si="1"/>
        <v>80.4333333333333</v>
      </c>
      <c r="AP18" s="18">
        <f>COUNTIFS(D:D,D18,AM:AM,"&gt;"&amp;AM18)+1</f>
        <v>2</v>
      </c>
    </row>
    <row r="19" spans="1:42">
      <c r="A19" s="7"/>
      <c r="B19" s="14"/>
      <c r="C19" s="13" t="s">
        <v>45</v>
      </c>
      <c r="D19" s="13" t="s">
        <v>234</v>
      </c>
      <c r="E19" s="14"/>
      <c r="F19" s="13" t="s">
        <v>48</v>
      </c>
      <c r="G19" s="13" t="s">
        <v>49</v>
      </c>
      <c r="H19" s="13" t="s">
        <v>50</v>
      </c>
      <c r="I19" s="13" t="s">
        <v>51</v>
      </c>
      <c r="J19" s="13" t="s">
        <v>47</v>
      </c>
      <c r="K19" s="13" t="s">
        <v>113</v>
      </c>
      <c r="L19" s="13" t="s">
        <v>257</v>
      </c>
      <c r="M19" s="13" t="s">
        <v>55</v>
      </c>
      <c r="N19" s="13" t="s">
        <v>56</v>
      </c>
      <c r="O19" s="13" t="s">
        <v>258</v>
      </c>
      <c r="P19" s="13" t="s">
        <v>259</v>
      </c>
      <c r="Q19" s="13" t="s">
        <v>143</v>
      </c>
      <c r="R19" s="13" t="s">
        <v>143</v>
      </c>
      <c r="S19" s="13" t="s">
        <v>260</v>
      </c>
      <c r="T19" s="13" t="s">
        <v>60</v>
      </c>
      <c r="U19" s="13" t="s">
        <v>61</v>
      </c>
      <c r="V19" s="13" t="s">
        <v>62</v>
      </c>
      <c r="W19" s="13" t="s">
        <v>63</v>
      </c>
      <c r="X19" s="13" t="s">
        <v>64</v>
      </c>
      <c r="Y19" s="13" t="s">
        <v>261</v>
      </c>
      <c r="Z19" s="13" t="s">
        <v>262</v>
      </c>
      <c r="AA19" s="13" t="s">
        <v>263</v>
      </c>
      <c r="AB19" s="13" t="s">
        <v>68</v>
      </c>
      <c r="AC19" s="13" t="s">
        <v>69</v>
      </c>
      <c r="AD19" s="13" t="s">
        <v>264</v>
      </c>
      <c r="AE19" s="13" t="s">
        <v>241</v>
      </c>
      <c r="AF19" s="13" t="s">
        <v>86</v>
      </c>
      <c r="AG19" s="13" t="s">
        <v>73</v>
      </c>
      <c r="AH19" s="13" t="s">
        <v>73</v>
      </c>
      <c r="AI19" s="13" t="s">
        <v>265</v>
      </c>
      <c r="AJ19" s="13" t="s">
        <v>266</v>
      </c>
      <c r="AK19" s="13">
        <v>85.5</v>
      </c>
      <c r="AL19" s="13">
        <v>134</v>
      </c>
      <c r="AM19" s="13">
        <f t="shared" si="0"/>
        <v>119.45</v>
      </c>
      <c r="AN19" s="13">
        <v>0</v>
      </c>
      <c r="AO19" s="19">
        <f t="shared" si="1"/>
        <v>79.6333333333333</v>
      </c>
      <c r="AP19" s="18">
        <f>COUNTIFS(D:D,D19,AM:AM,"&gt;"&amp;AM19)+1</f>
        <v>3</v>
      </c>
    </row>
    <row r="20" spans="1:42">
      <c r="A20" s="7"/>
      <c r="B20" s="12" t="s">
        <v>267</v>
      </c>
      <c r="C20" s="13" t="s">
        <v>45</v>
      </c>
      <c r="D20" s="13" t="s">
        <v>268</v>
      </c>
      <c r="E20" s="12" t="s">
        <v>47</v>
      </c>
      <c r="F20" s="13" t="s">
        <v>48</v>
      </c>
      <c r="G20" s="13" t="s">
        <v>49</v>
      </c>
      <c r="H20" s="13" t="s">
        <v>50</v>
      </c>
      <c r="I20" s="13" t="s">
        <v>51</v>
      </c>
      <c r="J20" s="13" t="s">
        <v>47</v>
      </c>
      <c r="K20" s="13" t="s">
        <v>269</v>
      </c>
      <c r="L20" s="13" t="s">
        <v>270</v>
      </c>
      <c r="M20" s="13" t="s">
        <v>55</v>
      </c>
      <c r="N20" s="13" t="s">
        <v>56</v>
      </c>
      <c r="O20" s="13" t="s">
        <v>271</v>
      </c>
      <c r="P20" s="13" t="s">
        <v>272</v>
      </c>
      <c r="Q20" s="13" t="s">
        <v>273</v>
      </c>
      <c r="R20" s="13" t="s">
        <v>273</v>
      </c>
      <c r="S20" s="13" t="s">
        <v>273</v>
      </c>
      <c r="T20" s="13" t="s">
        <v>60</v>
      </c>
      <c r="U20" s="13" t="s">
        <v>61</v>
      </c>
      <c r="V20" s="13" t="s">
        <v>62</v>
      </c>
      <c r="W20" s="13" t="s">
        <v>63</v>
      </c>
      <c r="X20" s="13" t="s">
        <v>64</v>
      </c>
      <c r="Y20" s="13" t="s">
        <v>274</v>
      </c>
      <c r="Z20" s="13" t="s">
        <v>107</v>
      </c>
      <c r="AA20" s="13" t="s">
        <v>275</v>
      </c>
      <c r="AB20" s="13" t="s">
        <v>68</v>
      </c>
      <c r="AC20" s="13" t="s">
        <v>69</v>
      </c>
      <c r="AD20" s="13" t="s">
        <v>276</v>
      </c>
      <c r="AE20" s="13" t="s">
        <v>277</v>
      </c>
      <c r="AF20" s="13" t="s">
        <v>278</v>
      </c>
      <c r="AG20" s="13" t="s">
        <v>73</v>
      </c>
      <c r="AH20" s="13" t="s">
        <v>73</v>
      </c>
      <c r="AI20" s="13" t="s">
        <v>279</v>
      </c>
      <c r="AJ20" s="13" t="s">
        <v>280</v>
      </c>
      <c r="AK20" s="13">
        <v>103.5</v>
      </c>
      <c r="AL20" s="13">
        <v>138</v>
      </c>
      <c r="AM20" s="13">
        <f t="shared" si="0"/>
        <v>127.65</v>
      </c>
      <c r="AN20" s="13">
        <v>0</v>
      </c>
      <c r="AO20" s="19">
        <f t="shared" si="1"/>
        <v>85.1</v>
      </c>
      <c r="AP20" s="18">
        <f>COUNTIFS(D:D,D20,AM:AM,"&gt;"&amp;AM20)+1</f>
        <v>1</v>
      </c>
    </row>
    <row r="21" spans="1:42">
      <c r="A21" s="7"/>
      <c r="B21" s="14"/>
      <c r="C21" s="13" t="s">
        <v>45</v>
      </c>
      <c r="D21" s="13" t="s">
        <v>268</v>
      </c>
      <c r="E21" s="14"/>
      <c r="F21" s="13" t="s">
        <v>48</v>
      </c>
      <c r="G21" s="13" t="s">
        <v>49</v>
      </c>
      <c r="H21" s="13" t="s">
        <v>50</v>
      </c>
      <c r="I21" s="13" t="s">
        <v>51</v>
      </c>
      <c r="J21" s="13" t="s">
        <v>138</v>
      </c>
      <c r="K21" s="13" t="s">
        <v>172</v>
      </c>
      <c r="L21" s="13" t="s">
        <v>281</v>
      </c>
      <c r="M21" s="13" t="s">
        <v>55</v>
      </c>
      <c r="N21" s="13" t="s">
        <v>56</v>
      </c>
      <c r="O21" s="13" t="s">
        <v>282</v>
      </c>
      <c r="P21" s="13" t="s">
        <v>283</v>
      </c>
      <c r="Q21" s="13" t="s">
        <v>284</v>
      </c>
      <c r="R21" s="13" t="s">
        <v>59</v>
      </c>
      <c r="S21" s="13" t="s">
        <v>59</v>
      </c>
      <c r="T21" s="13" t="s">
        <v>60</v>
      </c>
      <c r="U21" s="13" t="s">
        <v>61</v>
      </c>
      <c r="V21" s="13" t="s">
        <v>152</v>
      </c>
      <c r="W21" s="13" t="s">
        <v>63</v>
      </c>
      <c r="X21" s="13" t="s">
        <v>64</v>
      </c>
      <c r="Y21" s="13" t="s">
        <v>285</v>
      </c>
      <c r="Z21" s="13" t="s">
        <v>286</v>
      </c>
      <c r="AA21" s="13" t="s">
        <v>287</v>
      </c>
      <c r="AB21" s="13" t="s">
        <v>68</v>
      </c>
      <c r="AC21" s="13" t="s">
        <v>69</v>
      </c>
      <c r="AD21" s="13" t="s">
        <v>70</v>
      </c>
      <c r="AE21" s="13" t="s">
        <v>277</v>
      </c>
      <c r="AF21" s="13" t="s">
        <v>110</v>
      </c>
      <c r="AG21" s="13" t="s">
        <v>73</v>
      </c>
      <c r="AH21" s="13" t="s">
        <v>73</v>
      </c>
      <c r="AI21" s="13" t="s">
        <v>288</v>
      </c>
      <c r="AJ21" s="13" t="s">
        <v>289</v>
      </c>
      <c r="AK21" s="13">
        <v>97.5</v>
      </c>
      <c r="AL21" s="13">
        <v>124</v>
      </c>
      <c r="AM21" s="13">
        <f t="shared" si="0"/>
        <v>116.05</v>
      </c>
      <c r="AN21" s="13">
        <v>0</v>
      </c>
      <c r="AO21" s="19">
        <f t="shared" si="1"/>
        <v>77.3666666666667</v>
      </c>
      <c r="AP21" s="18">
        <f>COUNTIFS(D:D,D21,AM:AM,"&gt;"&amp;AM21)+1</f>
        <v>2</v>
      </c>
    </row>
    <row r="22" spans="1:42">
      <c r="A22" s="7" t="s">
        <v>290</v>
      </c>
      <c r="B22" s="12" t="s">
        <v>98</v>
      </c>
      <c r="C22" s="13" t="s">
        <v>291</v>
      </c>
      <c r="D22" s="13" t="s">
        <v>292</v>
      </c>
      <c r="E22" s="12" t="s">
        <v>47</v>
      </c>
      <c r="F22" s="13" t="s">
        <v>48</v>
      </c>
      <c r="G22" s="13" t="s">
        <v>49</v>
      </c>
      <c r="H22" s="13" t="s">
        <v>50</v>
      </c>
      <c r="I22" s="13" t="s">
        <v>51</v>
      </c>
      <c r="J22" s="13" t="s">
        <v>138</v>
      </c>
      <c r="K22" s="13" t="s">
        <v>221</v>
      </c>
      <c r="L22" s="13" t="s">
        <v>293</v>
      </c>
      <c r="M22" s="13" t="s">
        <v>102</v>
      </c>
      <c r="N22" s="13" t="s">
        <v>56</v>
      </c>
      <c r="O22" s="13" t="s">
        <v>294</v>
      </c>
      <c r="P22" s="13" t="s">
        <v>295</v>
      </c>
      <c r="Q22" s="13" t="s">
        <v>296</v>
      </c>
      <c r="R22" s="13" t="s">
        <v>297</v>
      </c>
      <c r="S22" s="13" t="s">
        <v>297</v>
      </c>
      <c r="T22" s="13" t="s">
        <v>60</v>
      </c>
      <c r="U22" s="13" t="s">
        <v>61</v>
      </c>
      <c r="V22" s="13" t="s">
        <v>152</v>
      </c>
      <c r="W22" s="13" t="s">
        <v>63</v>
      </c>
      <c r="X22" s="13" t="s">
        <v>64</v>
      </c>
      <c r="Y22" s="13" t="s">
        <v>298</v>
      </c>
      <c r="Z22" s="13" t="s">
        <v>299</v>
      </c>
      <c r="AA22" s="13" t="s">
        <v>300</v>
      </c>
      <c r="AB22" s="13" t="s">
        <v>68</v>
      </c>
      <c r="AC22" s="13" t="s">
        <v>69</v>
      </c>
      <c r="AD22" s="13" t="s">
        <v>301</v>
      </c>
      <c r="AE22" s="13" t="s">
        <v>122</v>
      </c>
      <c r="AF22" s="13" t="s">
        <v>302</v>
      </c>
      <c r="AG22" s="13" t="s">
        <v>73</v>
      </c>
      <c r="AH22" s="13" t="s">
        <v>73</v>
      </c>
      <c r="AI22" s="13" t="s">
        <v>303</v>
      </c>
      <c r="AJ22" s="13" t="s">
        <v>304</v>
      </c>
      <c r="AK22" s="13">
        <v>127.5</v>
      </c>
      <c r="AL22" s="13">
        <v>129</v>
      </c>
      <c r="AM22" s="13">
        <f t="shared" si="0"/>
        <v>128.55</v>
      </c>
      <c r="AN22" s="13">
        <v>0</v>
      </c>
      <c r="AO22" s="19">
        <f t="shared" si="1"/>
        <v>85.7</v>
      </c>
      <c r="AP22" s="18">
        <f>COUNTIFS(D:D,D22,AM:AM,"&gt;"&amp;AM22)+1</f>
        <v>1</v>
      </c>
    </row>
    <row r="23" spans="1:42">
      <c r="A23" s="7"/>
      <c r="B23" s="15"/>
      <c r="C23" s="13" t="s">
        <v>291</v>
      </c>
      <c r="D23" s="13" t="s">
        <v>292</v>
      </c>
      <c r="E23" s="15"/>
      <c r="F23" s="13" t="s">
        <v>48</v>
      </c>
      <c r="G23" s="13" t="s">
        <v>49</v>
      </c>
      <c r="H23" s="13" t="s">
        <v>50</v>
      </c>
      <c r="I23" s="13" t="s">
        <v>51</v>
      </c>
      <c r="J23" s="13" t="s">
        <v>138</v>
      </c>
      <c r="K23" s="13" t="s">
        <v>305</v>
      </c>
      <c r="L23" s="13" t="s">
        <v>306</v>
      </c>
      <c r="M23" s="13" t="s">
        <v>55</v>
      </c>
      <c r="N23" s="13" t="s">
        <v>56</v>
      </c>
      <c r="O23" s="13" t="s">
        <v>307</v>
      </c>
      <c r="P23" s="13" t="s">
        <v>308</v>
      </c>
      <c r="Q23" s="13" t="s">
        <v>309</v>
      </c>
      <c r="R23" s="13" t="s">
        <v>310</v>
      </c>
      <c r="S23" s="13" t="s">
        <v>310</v>
      </c>
      <c r="T23" s="13" t="s">
        <v>60</v>
      </c>
      <c r="U23" s="13" t="s">
        <v>61</v>
      </c>
      <c r="V23" s="13" t="s">
        <v>62</v>
      </c>
      <c r="W23" s="13" t="s">
        <v>63</v>
      </c>
      <c r="X23" s="13" t="s">
        <v>64</v>
      </c>
      <c r="Y23" s="13" t="s">
        <v>311</v>
      </c>
      <c r="Z23" s="13" t="s">
        <v>312</v>
      </c>
      <c r="AA23" s="13" t="s">
        <v>313</v>
      </c>
      <c r="AB23" s="13" t="s">
        <v>68</v>
      </c>
      <c r="AC23" s="13" t="s">
        <v>69</v>
      </c>
      <c r="AD23" s="13" t="s">
        <v>301</v>
      </c>
      <c r="AE23" s="13" t="s">
        <v>122</v>
      </c>
      <c r="AF23" s="13" t="s">
        <v>95</v>
      </c>
      <c r="AG23" s="13" t="s">
        <v>73</v>
      </c>
      <c r="AH23" s="13" t="s">
        <v>73</v>
      </c>
      <c r="AI23" s="13" t="s">
        <v>314</v>
      </c>
      <c r="AJ23" s="13" t="s">
        <v>315</v>
      </c>
      <c r="AK23" s="13">
        <v>109.5</v>
      </c>
      <c r="AL23" s="13">
        <v>122</v>
      </c>
      <c r="AM23" s="13">
        <f t="shared" si="0"/>
        <v>118.25</v>
      </c>
      <c r="AN23" s="13">
        <v>0</v>
      </c>
      <c r="AO23" s="19">
        <f t="shared" si="1"/>
        <v>78.8333333333333</v>
      </c>
      <c r="AP23" s="18">
        <f>COUNTIFS(D:D,D23,AM:AM,"&gt;"&amp;AM23)+1</f>
        <v>2</v>
      </c>
    </row>
    <row r="24" spans="1:42">
      <c r="A24" s="7"/>
      <c r="B24" s="14"/>
      <c r="C24" s="13" t="s">
        <v>291</v>
      </c>
      <c r="D24" s="13" t="s">
        <v>292</v>
      </c>
      <c r="E24" s="14"/>
      <c r="F24" s="13" t="s">
        <v>48</v>
      </c>
      <c r="G24" s="13" t="s">
        <v>49</v>
      </c>
      <c r="H24" s="13" t="s">
        <v>50</v>
      </c>
      <c r="I24" s="13" t="s">
        <v>51</v>
      </c>
      <c r="J24" s="13" t="s">
        <v>47</v>
      </c>
      <c r="K24" s="13" t="s">
        <v>316</v>
      </c>
      <c r="L24" s="13" t="s">
        <v>317</v>
      </c>
      <c r="M24" s="13" t="s">
        <v>102</v>
      </c>
      <c r="N24" s="13" t="s">
        <v>56</v>
      </c>
      <c r="O24" s="13" t="s">
        <v>318</v>
      </c>
      <c r="P24" s="13" t="s">
        <v>319</v>
      </c>
      <c r="Q24" s="13" t="s">
        <v>320</v>
      </c>
      <c r="R24" s="13" t="s">
        <v>105</v>
      </c>
      <c r="S24" s="13" t="s">
        <v>105</v>
      </c>
      <c r="T24" s="13" t="s">
        <v>60</v>
      </c>
      <c r="U24" s="13" t="s">
        <v>61</v>
      </c>
      <c r="V24" s="13" t="s">
        <v>62</v>
      </c>
      <c r="W24" s="13" t="s">
        <v>63</v>
      </c>
      <c r="X24" s="13" t="s">
        <v>64</v>
      </c>
      <c r="Y24" s="13" t="s">
        <v>273</v>
      </c>
      <c r="Z24" s="13" t="s">
        <v>107</v>
      </c>
      <c r="AA24" s="13" t="s">
        <v>321</v>
      </c>
      <c r="AB24" s="13" t="s">
        <v>68</v>
      </c>
      <c r="AC24" s="13" t="s">
        <v>69</v>
      </c>
      <c r="AD24" s="13" t="s">
        <v>121</v>
      </c>
      <c r="AE24" s="13" t="s">
        <v>122</v>
      </c>
      <c r="AF24" s="13" t="s">
        <v>95</v>
      </c>
      <c r="AG24" s="13" t="s">
        <v>73</v>
      </c>
      <c r="AH24" s="13" t="s">
        <v>73</v>
      </c>
      <c r="AI24" s="13" t="s">
        <v>322</v>
      </c>
      <c r="AJ24" s="13" t="s">
        <v>323</v>
      </c>
      <c r="AK24" s="13">
        <v>115.5</v>
      </c>
      <c r="AL24" s="13">
        <v>119</v>
      </c>
      <c r="AM24" s="13">
        <f t="shared" si="0"/>
        <v>117.95</v>
      </c>
      <c r="AN24" s="13">
        <v>0</v>
      </c>
      <c r="AO24" s="19">
        <f t="shared" si="1"/>
        <v>78.6333333333333</v>
      </c>
      <c r="AP24" s="18">
        <f>COUNTIFS(D:D,D24,AM:AM,"&gt;"&amp;AM24)+1</f>
        <v>3</v>
      </c>
    </row>
    <row r="25" s="1" customFormat="1" spans="1:42">
      <c r="A25" s="16"/>
      <c r="B25" s="12" t="s">
        <v>44</v>
      </c>
      <c r="C25" s="13" t="s">
        <v>291</v>
      </c>
      <c r="D25" s="13" t="s">
        <v>324</v>
      </c>
      <c r="E25" s="12" t="s">
        <v>52</v>
      </c>
      <c r="F25" s="13" t="s">
        <v>48</v>
      </c>
      <c r="G25" s="13" t="s">
        <v>49</v>
      </c>
      <c r="H25" s="13" t="s">
        <v>50</v>
      </c>
      <c r="I25" s="13" t="s">
        <v>51</v>
      </c>
      <c r="J25" s="13" t="s">
        <v>47</v>
      </c>
      <c r="K25" s="13" t="s">
        <v>325</v>
      </c>
      <c r="L25" s="13" t="s">
        <v>326</v>
      </c>
      <c r="M25" s="13" t="s">
        <v>55</v>
      </c>
      <c r="N25" s="13" t="s">
        <v>56</v>
      </c>
      <c r="O25" s="13" t="s">
        <v>327</v>
      </c>
      <c r="P25" s="13" t="s">
        <v>328</v>
      </c>
      <c r="Q25" s="13" t="s">
        <v>329</v>
      </c>
      <c r="R25" s="13" t="s">
        <v>329</v>
      </c>
      <c r="S25" s="13" t="s">
        <v>329</v>
      </c>
      <c r="T25" s="13" t="s">
        <v>60</v>
      </c>
      <c r="U25" s="13" t="s">
        <v>61</v>
      </c>
      <c r="V25" s="13" t="s">
        <v>62</v>
      </c>
      <c r="W25" s="13" t="s">
        <v>63</v>
      </c>
      <c r="X25" s="13" t="s">
        <v>64</v>
      </c>
      <c r="Y25" s="13" t="s">
        <v>330</v>
      </c>
      <c r="Z25" s="13" t="s">
        <v>331</v>
      </c>
      <c r="AA25" s="13" t="s">
        <v>332</v>
      </c>
      <c r="AB25" s="13" t="s">
        <v>68</v>
      </c>
      <c r="AC25" s="13" t="s">
        <v>69</v>
      </c>
      <c r="AD25" s="13" t="s">
        <v>134</v>
      </c>
      <c r="AE25" s="13" t="s">
        <v>71</v>
      </c>
      <c r="AF25" s="13" t="s">
        <v>208</v>
      </c>
      <c r="AG25" s="13" t="s">
        <v>73</v>
      </c>
      <c r="AH25" s="13" t="s">
        <v>73</v>
      </c>
      <c r="AI25" s="13" t="s">
        <v>333</v>
      </c>
      <c r="AJ25" s="13" t="s">
        <v>334</v>
      </c>
      <c r="AK25" s="13">
        <v>103.5</v>
      </c>
      <c r="AL25" s="13">
        <v>130</v>
      </c>
      <c r="AM25" s="13">
        <f t="shared" si="0"/>
        <v>122.05</v>
      </c>
      <c r="AN25" s="13">
        <v>0</v>
      </c>
      <c r="AO25" s="19">
        <f t="shared" si="1"/>
        <v>81.3666666666667</v>
      </c>
      <c r="AP25" s="18">
        <f>COUNTIFS(D:D,D25,AM:AM,"&gt;"&amp;AM25)+1</f>
        <v>1</v>
      </c>
    </row>
    <row r="26" s="1" customFormat="1" spans="1:42">
      <c r="A26" s="16"/>
      <c r="B26" s="15"/>
      <c r="C26" s="13" t="s">
        <v>291</v>
      </c>
      <c r="D26" s="13" t="s">
        <v>324</v>
      </c>
      <c r="E26" s="15"/>
      <c r="F26" s="13" t="s">
        <v>48</v>
      </c>
      <c r="G26" s="13" t="s">
        <v>49</v>
      </c>
      <c r="H26" s="13" t="s">
        <v>50</v>
      </c>
      <c r="I26" s="13" t="s">
        <v>51</v>
      </c>
      <c r="J26" s="13" t="s">
        <v>52</v>
      </c>
      <c r="K26" s="13" t="s">
        <v>316</v>
      </c>
      <c r="L26" s="13" t="s">
        <v>335</v>
      </c>
      <c r="M26" s="13" t="s">
        <v>102</v>
      </c>
      <c r="N26" s="13" t="s">
        <v>56</v>
      </c>
      <c r="O26" s="13" t="s">
        <v>336</v>
      </c>
      <c r="P26" s="13" t="s">
        <v>337</v>
      </c>
      <c r="Q26" s="13" t="s">
        <v>59</v>
      </c>
      <c r="R26" s="13" t="s">
        <v>59</v>
      </c>
      <c r="S26" s="13" t="s">
        <v>338</v>
      </c>
      <c r="T26" s="13" t="s">
        <v>60</v>
      </c>
      <c r="U26" s="13" t="s">
        <v>61</v>
      </c>
      <c r="V26" s="13" t="s">
        <v>62</v>
      </c>
      <c r="W26" s="13" t="s">
        <v>63</v>
      </c>
      <c r="X26" s="13" t="s">
        <v>64</v>
      </c>
      <c r="Y26" s="13" t="s">
        <v>59</v>
      </c>
      <c r="Z26" s="13" t="s">
        <v>339</v>
      </c>
      <c r="AA26" s="13" t="s">
        <v>340</v>
      </c>
      <c r="AB26" s="13" t="s">
        <v>68</v>
      </c>
      <c r="AC26" s="13" t="s">
        <v>69</v>
      </c>
      <c r="AD26" s="13" t="s">
        <v>179</v>
      </c>
      <c r="AE26" s="13" t="s">
        <v>71</v>
      </c>
      <c r="AF26" s="13" t="s">
        <v>341</v>
      </c>
      <c r="AG26" s="13" t="s">
        <v>73</v>
      </c>
      <c r="AH26" s="13" t="s">
        <v>73</v>
      </c>
      <c r="AI26" s="13" t="s">
        <v>342</v>
      </c>
      <c r="AJ26" s="13" t="s">
        <v>343</v>
      </c>
      <c r="AK26" s="13">
        <v>112.5</v>
      </c>
      <c r="AL26" s="13">
        <v>126</v>
      </c>
      <c r="AM26" s="13">
        <f t="shared" si="0"/>
        <v>121.95</v>
      </c>
      <c r="AN26" s="13">
        <v>0</v>
      </c>
      <c r="AO26" s="19">
        <f t="shared" si="1"/>
        <v>81.3</v>
      </c>
      <c r="AP26" s="18">
        <f>COUNTIFS(D:D,D26,AM:AM,"&gt;"&amp;AM26)+1</f>
        <v>2</v>
      </c>
    </row>
    <row r="27" s="1" customFormat="1" spans="1:42">
      <c r="A27" s="16"/>
      <c r="B27" s="14"/>
      <c r="C27" s="13" t="s">
        <v>291</v>
      </c>
      <c r="D27" s="13" t="s">
        <v>324</v>
      </c>
      <c r="E27" s="14"/>
      <c r="F27" s="13" t="s">
        <v>48</v>
      </c>
      <c r="G27" s="13" t="s">
        <v>49</v>
      </c>
      <c r="H27" s="13" t="s">
        <v>50</v>
      </c>
      <c r="I27" s="13" t="s">
        <v>51</v>
      </c>
      <c r="J27" s="13" t="s">
        <v>47</v>
      </c>
      <c r="K27" s="13" t="s">
        <v>344</v>
      </c>
      <c r="L27" s="13" t="s">
        <v>345</v>
      </c>
      <c r="M27" s="13" t="s">
        <v>102</v>
      </c>
      <c r="N27" s="13" t="s">
        <v>56</v>
      </c>
      <c r="O27" s="13" t="s">
        <v>346</v>
      </c>
      <c r="P27" s="13" t="s">
        <v>347</v>
      </c>
      <c r="Q27" s="13" t="s">
        <v>348</v>
      </c>
      <c r="R27" s="13" t="s">
        <v>348</v>
      </c>
      <c r="S27" s="13" t="s">
        <v>348</v>
      </c>
      <c r="T27" s="13" t="s">
        <v>60</v>
      </c>
      <c r="U27" s="13" t="s">
        <v>61</v>
      </c>
      <c r="V27" s="13" t="s">
        <v>62</v>
      </c>
      <c r="W27" s="13" t="s">
        <v>63</v>
      </c>
      <c r="X27" s="13" t="s">
        <v>64</v>
      </c>
      <c r="Y27" s="13" t="s">
        <v>349</v>
      </c>
      <c r="Z27" s="13" t="s">
        <v>66</v>
      </c>
      <c r="AA27" s="13" t="s">
        <v>350</v>
      </c>
      <c r="AB27" s="13" t="s">
        <v>68</v>
      </c>
      <c r="AC27" s="13" t="s">
        <v>69</v>
      </c>
      <c r="AD27" s="13" t="s">
        <v>134</v>
      </c>
      <c r="AE27" s="13" t="s">
        <v>351</v>
      </c>
      <c r="AF27" s="13" t="s">
        <v>95</v>
      </c>
      <c r="AG27" s="13" t="s">
        <v>73</v>
      </c>
      <c r="AH27" s="13" t="s">
        <v>73</v>
      </c>
      <c r="AI27" s="13" t="s">
        <v>352</v>
      </c>
      <c r="AJ27" s="13" t="s">
        <v>353</v>
      </c>
      <c r="AK27" s="13">
        <v>108</v>
      </c>
      <c r="AL27" s="13">
        <v>127</v>
      </c>
      <c r="AM27" s="13">
        <f t="shared" si="0"/>
        <v>121.3</v>
      </c>
      <c r="AN27" s="13">
        <v>0</v>
      </c>
      <c r="AO27" s="19">
        <f t="shared" si="1"/>
        <v>80.8666666666667</v>
      </c>
      <c r="AP27" s="18">
        <f>COUNTIFS(D:D,D27,AM:AM,"&gt;"&amp;AM27)+1</f>
        <v>3</v>
      </c>
    </row>
    <row r="28" s="1" customFormat="1" spans="1:42">
      <c r="A28" s="16"/>
      <c r="B28" s="12" t="s">
        <v>354</v>
      </c>
      <c r="C28" s="13" t="s">
        <v>291</v>
      </c>
      <c r="D28" s="13" t="s">
        <v>355</v>
      </c>
      <c r="E28" s="12" t="s">
        <v>47</v>
      </c>
      <c r="F28" s="13" t="s">
        <v>48</v>
      </c>
      <c r="G28" s="13" t="s">
        <v>49</v>
      </c>
      <c r="H28" s="13" t="s">
        <v>50</v>
      </c>
      <c r="I28" s="13" t="s">
        <v>51</v>
      </c>
      <c r="J28" s="13" t="s">
        <v>52</v>
      </c>
      <c r="K28" s="13" t="s">
        <v>47</v>
      </c>
      <c r="L28" s="13" t="s">
        <v>356</v>
      </c>
      <c r="M28" s="13" t="s">
        <v>55</v>
      </c>
      <c r="N28" s="13" t="s">
        <v>56</v>
      </c>
      <c r="O28" s="13" t="s">
        <v>357</v>
      </c>
      <c r="P28" s="13" t="s">
        <v>358</v>
      </c>
      <c r="Q28" s="13" t="s">
        <v>359</v>
      </c>
      <c r="R28" s="13" t="s">
        <v>359</v>
      </c>
      <c r="S28" s="13" t="s">
        <v>359</v>
      </c>
      <c r="T28" s="13" t="s">
        <v>60</v>
      </c>
      <c r="U28" s="13" t="s">
        <v>61</v>
      </c>
      <c r="V28" s="13" t="s">
        <v>62</v>
      </c>
      <c r="W28" s="13" t="s">
        <v>63</v>
      </c>
      <c r="X28" s="13" t="s">
        <v>64</v>
      </c>
      <c r="Y28" s="13" t="s">
        <v>360</v>
      </c>
      <c r="Z28" s="13" t="s">
        <v>361</v>
      </c>
      <c r="AA28" s="13" t="s">
        <v>362</v>
      </c>
      <c r="AB28" s="13" t="s">
        <v>68</v>
      </c>
      <c r="AC28" s="13" t="s">
        <v>69</v>
      </c>
      <c r="AD28" s="13" t="s">
        <v>134</v>
      </c>
      <c r="AE28" s="13" t="s">
        <v>363</v>
      </c>
      <c r="AF28" s="13" t="s">
        <v>95</v>
      </c>
      <c r="AG28" s="13" t="s">
        <v>73</v>
      </c>
      <c r="AH28" s="13" t="s">
        <v>73</v>
      </c>
      <c r="AI28" s="13" t="s">
        <v>364</v>
      </c>
      <c r="AJ28" s="13" t="s">
        <v>365</v>
      </c>
      <c r="AK28" s="13">
        <v>99</v>
      </c>
      <c r="AL28" s="13">
        <v>136</v>
      </c>
      <c r="AM28" s="13">
        <f t="shared" si="0"/>
        <v>124.9</v>
      </c>
      <c r="AN28" s="13">
        <v>0</v>
      </c>
      <c r="AO28" s="19">
        <f t="shared" si="1"/>
        <v>83.2666666666667</v>
      </c>
      <c r="AP28" s="18">
        <f>COUNTIFS(D:D,D28,AM:AM,"&gt;"&amp;AM28)+1</f>
        <v>1</v>
      </c>
    </row>
    <row r="29" s="1" customFormat="1" spans="1:42">
      <c r="A29" s="16"/>
      <c r="B29" s="14"/>
      <c r="C29" s="13" t="s">
        <v>291</v>
      </c>
      <c r="D29" s="13" t="s">
        <v>355</v>
      </c>
      <c r="E29" s="15"/>
      <c r="F29" s="13" t="s">
        <v>48</v>
      </c>
      <c r="G29" s="13" t="s">
        <v>49</v>
      </c>
      <c r="H29" s="13" t="s">
        <v>50</v>
      </c>
      <c r="I29" s="13" t="s">
        <v>51</v>
      </c>
      <c r="J29" s="13" t="s">
        <v>52</v>
      </c>
      <c r="K29" s="13" t="s">
        <v>344</v>
      </c>
      <c r="L29" s="13" t="s">
        <v>366</v>
      </c>
      <c r="M29" s="13" t="s">
        <v>55</v>
      </c>
      <c r="N29" s="13" t="s">
        <v>56</v>
      </c>
      <c r="O29" s="13" t="s">
        <v>367</v>
      </c>
      <c r="P29" s="13" t="s">
        <v>368</v>
      </c>
      <c r="Q29" s="13" t="s">
        <v>369</v>
      </c>
      <c r="R29" s="13" t="s">
        <v>329</v>
      </c>
      <c r="S29" s="13" t="s">
        <v>370</v>
      </c>
      <c r="T29" s="13" t="s">
        <v>60</v>
      </c>
      <c r="U29" s="13" t="s">
        <v>61</v>
      </c>
      <c r="V29" s="13" t="s">
        <v>62</v>
      </c>
      <c r="W29" s="13" t="s">
        <v>63</v>
      </c>
      <c r="X29" s="13" t="s">
        <v>64</v>
      </c>
      <c r="Y29" s="13" t="s">
        <v>371</v>
      </c>
      <c r="Z29" s="13" t="s">
        <v>372</v>
      </c>
      <c r="AA29" s="13" t="s">
        <v>373</v>
      </c>
      <c r="AB29" s="13" t="s">
        <v>68</v>
      </c>
      <c r="AC29" s="13" t="s">
        <v>69</v>
      </c>
      <c r="AD29" s="13" t="s">
        <v>134</v>
      </c>
      <c r="AE29" s="13" t="s">
        <v>374</v>
      </c>
      <c r="AF29" s="13" t="s">
        <v>208</v>
      </c>
      <c r="AG29" s="13" t="s">
        <v>73</v>
      </c>
      <c r="AH29" s="13" t="s">
        <v>73</v>
      </c>
      <c r="AI29" s="13" t="s">
        <v>375</v>
      </c>
      <c r="AJ29" s="13" t="s">
        <v>376</v>
      </c>
      <c r="AK29" s="13">
        <v>90</v>
      </c>
      <c r="AL29" s="13">
        <v>129</v>
      </c>
      <c r="AM29" s="13">
        <f t="shared" si="0"/>
        <v>117.3</v>
      </c>
      <c r="AN29" s="13">
        <v>0</v>
      </c>
      <c r="AO29" s="19">
        <f t="shared" si="1"/>
        <v>78.2</v>
      </c>
      <c r="AP29" s="18">
        <f>COUNTIFS(D:D,D29,AM:AM,"&gt;"&amp;AM29)+1</f>
        <v>2</v>
      </c>
    </row>
    <row r="30" s="1" customFormat="1" spans="1:42">
      <c r="A30" s="16"/>
      <c r="B30" s="12" t="s">
        <v>377</v>
      </c>
      <c r="C30" s="13" t="s">
        <v>291</v>
      </c>
      <c r="D30" s="13" t="s">
        <v>378</v>
      </c>
      <c r="E30" s="15"/>
      <c r="F30" s="13" t="s">
        <v>48</v>
      </c>
      <c r="G30" s="13" t="s">
        <v>49</v>
      </c>
      <c r="H30" s="13" t="s">
        <v>50</v>
      </c>
      <c r="I30" s="13" t="s">
        <v>51</v>
      </c>
      <c r="J30" s="13" t="s">
        <v>47</v>
      </c>
      <c r="K30" s="13" t="s">
        <v>211</v>
      </c>
      <c r="L30" s="13" t="s">
        <v>379</v>
      </c>
      <c r="M30" s="13" t="s">
        <v>55</v>
      </c>
      <c r="N30" s="13" t="s">
        <v>56</v>
      </c>
      <c r="O30" s="13" t="s">
        <v>380</v>
      </c>
      <c r="P30" s="13" t="s">
        <v>381</v>
      </c>
      <c r="Q30" s="13" t="s">
        <v>105</v>
      </c>
      <c r="R30" s="13" t="s">
        <v>105</v>
      </c>
      <c r="S30" s="13" t="s">
        <v>105</v>
      </c>
      <c r="T30" s="13" t="s">
        <v>60</v>
      </c>
      <c r="U30" s="13" t="s">
        <v>61</v>
      </c>
      <c r="V30" s="13" t="s">
        <v>62</v>
      </c>
      <c r="W30" s="13" t="s">
        <v>63</v>
      </c>
      <c r="X30" s="13" t="s">
        <v>64</v>
      </c>
      <c r="Y30" s="13" t="s">
        <v>382</v>
      </c>
      <c r="Z30" s="13" t="s">
        <v>107</v>
      </c>
      <c r="AA30" s="13" t="s">
        <v>383</v>
      </c>
      <c r="AB30" s="13" t="s">
        <v>68</v>
      </c>
      <c r="AC30" s="13" t="s">
        <v>69</v>
      </c>
      <c r="AD30" s="13" t="s">
        <v>84</v>
      </c>
      <c r="AE30" s="13" t="s">
        <v>384</v>
      </c>
      <c r="AF30" s="13" t="s">
        <v>95</v>
      </c>
      <c r="AG30" s="13" t="s">
        <v>73</v>
      </c>
      <c r="AH30" s="13" t="s">
        <v>73</v>
      </c>
      <c r="AI30" s="13" t="s">
        <v>385</v>
      </c>
      <c r="AJ30" s="13" t="s">
        <v>386</v>
      </c>
      <c r="AK30" s="13">
        <v>93</v>
      </c>
      <c r="AL30" s="13">
        <v>131</v>
      </c>
      <c r="AM30" s="13">
        <f t="shared" si="0"/>
        <v>119.6</v>
      </c>
      <c r="AN30" s="13">
        <v>0</v>
      </c>
      <c r="AO30" s="19">
        <f t="shared" si="1"/>
        <v>79.7333333333333</v>
      </c>
      <c r="AP30" s="18">
        <f>COUNTIFS(D:D,D30,AM:AM,"&gt;"&amp;AM30)+1</f>
        <v>1</v>
      </c>
    </row>
    <row r="31" s="1" customFormat="1" spans="1:42">
      <c r="A31" s="16"/>
      <c r="B31" s="14"/>
      <c r="C31" s="13" t="s">
        <v>291</v>
      </c>
      <c r="D31" s="13" t="s">
        <v>378</v>
      </c>
      <c r="E31" s="14"/>
      <c r="F31" s="13" t="s">
        <v>48</v>
      </c>
      <c r="G31" s="13" t="s">
        <v>49</v>
      </c>
      <c r="H31" s="13" t="s">
        <v>50</v>
      </c>
      <c r="I31" s="13" t="s">
        <v>51</v>
      </c>
      <c r="J31" s="13" t="s">
        <v>52</v>
      </c>
      <c r="K31" s="13" t="s">
        <v>387</v>
      </c>
      <c r="L31" s="13" t="s">
        <v>388</v>
      </c>
      <c r="M31" s="13" t="s">
        <v>55</v>
      </c>
      <c r="N31" s="13" t="s">
        <v>56</v>
      </c>
      <c r="O31" s="13" t="s">
        <v>389</v>
      </c>
      <c r="P31" s="13" t="s">
        <v>390</v>
      </c>
      <c r="Q31" s="13" t="s">
        <v>391</v>
      </c>
      <c r="R31" s="13" t="s">
        <v>392</v>
      </c>
      <c r="S31" s="13" t="s">
        <v>392</v>
      </c>
      <c r="T31" s="13" t="s">
        <v>60</v>
      </c>
      <c r="U31" s="13" t="s">
        <v>61</v>
      </c>
      <c r="V31" s="13" t="s">
        <v>62</v>
      </c>
      <c r="W31" s="13" t="s">
        <v>63</v>
      </c>
      <c r="X31" s="13" t="s">
        <v>64</v>
      </c>
      <c r="Y31" s="13" t="s">
        <v>393</v>
      </c>
      <c r="Z31" s="13" t="s">
        <v>394</v>
      </c>
      <c r="AA31" s="13" t="s">
        <v>395</v>
      </c>
      <c r="AB31" s="13" t="s">
        <v>68</v>
      </c>
      <c r="AC31" s="13" t="s">
        <v>69</v>
      </c>
      <c r="AD31" s="13" t="s">
        <v>134</v>
      </c>
      <c r="AE31" s="13" t="s">
        <v>396</v>
      </c>
      <c r="AF31" s="13" t="s">
        <v>397</v>
      </c>
      <c r="AG31" s="13" t="s">
        <v>73</v>
      </c>
      <c r="AH31" s="13" t="s">
        <v>73</v>
      </c>
      <c r="AI31" s="13" t="s">
        <v>398</v>
      </c>
      <c r="AJ31" s="13" t="s">
        <v>399</v>
      </c>
      <c r="AK31" s="13">
        <v>103.5</v>
      </c>
      <c r="AL31" s="13">
        <v>123</v>
      </c>
      <c r="AM31" s="13">
        <f t="shared" si="0"/>
        <v>117.15</v>
      </c>
      <c r="AN31" s="13">
        <v>0</v>
      </c>
      <c r="AO31" s="19">
        <f t="shared" si="1"/>
        <v>78.1</v>
      </c>
      <c r="AP31" s="18">
        <f>COUNTIFS(D:D,D31,AM:AM,"&gt;"&amp;AM31)+1</f>
        <v>2</v>
      </c>
    </row>
    <row r="32" s="1" customFormat="1" spans="1:42">
      <c r="A32" s="16"/>
      <c r="B32" s="13" t="s">
        <v>196</v>
      </c>
      <c r="C32" s="13" t="s">
        <v>291</v>
      </c>
      <c r="D32" s="13" t="s">
        <v>400</v>
      </c>
      <c r="E32" s="13" t="s">
        <v>47</v>
      </c>
      <c r="F32" s="13" t="s">
        <v>48</v>
      </c>
      <c r="G32" s="13" t="s">
        <v>49</v>
      </c>
      <c r="H32" s="13" t="s">
        <v>50</v>
      </c>
      <c r="I32" s="13" t="s">
        <v>51</v>
      </c>
      <c r="J32" s="13" t="s">
        <v>52</v>
      </c>
      <c r="K32" s="13" t="s">
        <v>401</v>
      </c>
      <c r="L32" s="13" t="s">
        <v>402</v>
      </c>
      <c r="M32" s="13" t="s">
        <v>55</v>
      </c>
      <c r="N32" s="13" t="s">
        <v>56</v>
      </c>
      <c r="O32" s="13" t="s">
        <v>403</v>
      </c>
      <c r="P32" s="13" t="s">
        <v>404</v>
      </c>
      <c r="Q32" s="13" t="s">
        <v>405</v>
      </c>
      <c r="R32" s="13" t="s">
        <v>405</v>
      </c>
      <c r="S32" s="13" t="s">
        <v>405</v>
      </c>
      <c r="T32" s="13" t="s">
        <v>60</v>
      </c>
      <c r="U32" s="13" t="s">
        <v>61</v>
      </c>
      <c r="V32" s="13" t="s">
        <v>62</v>
      </c>
      <c r="W32" s="13" t="s">
        <v>63</v>
      </c>
      <c r="X32" s="13" t="s">
        <v>64</v>
      </c>
      <c r="Y32" s="13" t="s">
        <v>405</v>
      </c>
      <c r="Z32" s="13" t="s">
        <v>406</v>
      </c>
      <c r="AA32" s="13" t="s">
        <v>407</v>
      </c>
      <c r="AB32" s="13" t="s">
        <v>68</v>
      </c>
      <c r="AC32" s="13" t="s">
        <v>69</v>
      </c>
      <c r="AD32" s="13" t="s">
        <v>134</v>
      </c>
      <c r="AE32" s="13" t="s">
        <v>408</v>
      </c>
      <c r="AF32" s="13" t="s">
        <v>208</v>
      </c>
      <c r="AG32" s="13" t="s">
        <v>73</v>
      </c>
      <c r="AH32" s="13" t="s">
        <v>73</v>
      </c>
      <c r="AI32" s="13" t="s">
        <v>409</v>
      </c>
      <c r="AJ32" s="13" t="s">
        <v>410</v>
      </c>
      <c r="AK32" s="13">
        <v>102</v>
      </c>
      <c r="AL32" s="13">
        <v>136</v>
      </c>
      <c r="AM32" s="13">
        <f t="shared" si="0"/>
        <v>125.8</v>
      </c>
      <c r="AN32" s="13">
        <v>0</v>
      </c>
      <c r="AO32" s="19">
        <f t="shared" si="1"/>
        <v>83.8666666666667</v>
      </c>
      <c r="AP32" s="18">
        <f>COUNTIFS(D:D,D32,AM:AM,"&gt;"&amp;AM32)+1</f>
        <v>1</v>
      </c>
    </row>
    <row r="33" spans="1:42">
      <c r="A33" s="7" t="s">
        <v>411</v>
      </c>
      <c r="B33" s="12" t="s">
        <v>412</v>
      </c>
      <c r="C33" s="13" t="s">
        <v>413</v>
      </c>
      <c r="D33" s="13" t="s">
        <v>414</v>
      </c>
      <c r="E33" s="12" t="s">
        <v>47</v>
      </c>
      <c r="F33" s="13" t="s">
        <v>48</v>
      </c>
      <c r="G33" s="13" t="s">
        <v>49</v>
      </c>
      <c r="H33" s="13" t="s">
        <v>50</v>
      </c>
      <c r="I33" s="13" t="s">
        <v>51</v>
      </c>
      <c r="J33" s="13" t="s">
        <v>52</v>
      </c>
      <c r="K33" s="13" t="s">
        <v>52</v>
      </c>
      <c r="L33" s="13" t="s">
        <v>415</v>
      </c>
      <c r="M33" s="13" t="s">
        <v>55</v>
      </c>
      <c r="N33" s="13" t="s">
        <v>56</v>
      </c>
      <c r="O33" s="13" t="s">
        <v>416</v>
      </c>
      <c r="P33" s="13" t="s">
        <v>417</v>
      </c>
      <c r="Q33" s="13" t="s">
        <v>105</v>
      </c>
      <c r="R33" s="13" t="s">
        <v>105</v>
      </c>
      <c r="S33" s="13" t="s">
        <v>105</v>
      </c>
      <c r="T33" s="13" t="s">
        <v>60</v>
      </c>
      <c r="U33" s="13" t="s">
        <v>61</v>
      </c>
      <c r="V33" s="13" t="s">
        <v>62</v>
      </c>
      <c r="W33" s="13" t="s">
        <v>63</v>
      </c>
      <c r="X33" s="13" t="s">
        <v>64</v>
      </c>
      <c r="Y33" s="13" t="s">
        <v>105</v>
      </c>
      <c r="Z33" s="13" t="s">
        <v>107</v>
      </c>
      <c r="AA33" s="13" t="s">
        <v>418</v>
      </c>
      <c r="AB33" s="13" t="s">
        <v>68</v>
      </c>
      <c r="AC33" s="13" t="s">
        <v>69</v>
      </c>
      <c r="AD33" s="13" t="s">
        <v>84</v>
      </c>
      <c r="AE33" s="13" t="s">
        <v>419</v>
      </c>
      <c r="AF33" s="13" t="s">
        <v>110</v>
      </c>
      <c r="AG33" s="13" t="s">
        <v>73</v>
      </c>
      <c r="AH33" s="13" t="s">
        <v>73</v>
      </c>
      <c r="AI33" s="13" t="s">
        <v>420</v>
      </c>
      <c r="AJ33" s="13" t="s">
        <v>421</v>
      </c>
      <c r="AK33" s="13">
        <v>123</v>
      </c>
      <c r="AL33" s="13">
        <v>131</v>
      </c>
      <c r="AM33" s="13">
        <f t="shared" si="0"/>
        <v>128.6</v>
      </c>
      <c r="AN33" s="13">
        <v>0</v>
      </c>
      <c r="AO33" s="19">
        <f t="shared" si="1"/>
        <v>85.7333333333333</v>
      </c>
      <c r="AP33" s="18">
        <f>COUNTIFS(D:D,D33,AM:AM,"&gt;"&amp;AM33)+1</f>
        <v>1</v>
      </c>
    </row>
    <row r="34" spans="1:42">
      <c r="A34" s="7"/>
      <c r="B34" s="15"/>
      <c r="C34" s="13" t="s">
        <v>413</v>
      </c>
      <c r="D34" s="13" t="s">
        <v>414</v>
      </c>
      <c r="E34" s="15"/>
      <c r="F34" s="13" t="s">
        <v>48</v>
      </c>
      <c r="G34" s="13" t="s">
        <v>49</v>
      </c>
      <c r="H34" s="13" t="s">
        <v>50</v>
      </c>
      <c r="I34" s="13" t="s">
        <v>51</v>
      </c>
      <c r="J34" s="13" t="s">
        <v>52</v>
      </c>
      <c r="K34" s="13" t="s">
        <v>139</v>
      </c>
      <c r="L34" s="13" t="s">
        <v>422</v>
      </c>
      <c r="M34" s="13" t="s">
        <v>55</v>
      </c>
      <c r="N34" s="13" t="s">
        <v>56</v>
      </c>
      <c r="O34" s="13" t="s">
        <v>423</v>
      </c>
      <c r="P34" s="13" t="s">
        <v>424</v>
      </c>
      <c r="Q34" s="13" t="s">
        <v>273</v>
      </c>
      <c r="R34" s="13" t="s">
        <v>273</v>
      </c>
      <c r="S34" s="13" t="s">
        <v>273</v>
      </c>
      <c r="T34" s="13" t="s">
        <v>60</v>
      </c>
      <c r="U34" s="13" t="s">
        <v>61</v>
      </c>
      <c r="V34" s="13" t="s">
        <v>62</v>
      </c>
      <c r="W34" s="13" t="s">
        <v>63</v>
      </c>
      <c r="X34" s="13" t="s">
        <v>64</v>
      </c>
      <c r="Y34" s="13" t="s">
        <v>425</v>
      </c>
      <c r="Z34" s="13" t="s">
        <v>107</v>
      </c>
      <c r="AA34" s="13" t="s">
        <v>426</v>
      </c>
      <c r="AB34" s="13" t="s">
        <v>68</v>
      </c>
      <c r="AC34" s="13" t="s">
        <v>69</v>
      </c>
      <c r="AD34" s="13" t="s">
        <v>134</v>
      </c>
      <c r="AE34" s="13" t="s">
        <v>427</v>
      </c>
      <c r="AF34" s="13" t="s">
        <v>110</v>
      </c>
      <c r="AG34" s="13" t="s">
        <v>73</v>
      </c>
      <c r="AH34" s="13" t="s">
        <v>73</v>
      </c>
      <c r="AI34" s="13" t="s">
        <v>428</v>
      </c>
      <c r="AJ34" s="13" t="s">
        <v>429</v>
      </c>
      <c r="AK34" s="13">
        <v>97.5</v>
      </c>
      <c r="AL34" s="13">
        <v>135</v>
      </c>
      <c r="AM34" s="13">
        <f t="shared" si="0"/>
        <v>123.75</v>
      </c>
      <c r="AN34" s="13">
        <v>0</v>
      </c>
      <c r="AO34" s="19">
        <f t="shared" si="1"/>
        <v>82.5</v>
      </c>
      <c r="AP34" s="18">
        <f>COUNTIFS(D:D,D34,AM:AM,"&gt;"&amp;AM34)+1</f>
        <v>2</v>
      </c>
    </row>
    <row r="35" spans="1:42">
      <c r="A35" s="7"/>
      <c r="B35" s="14"/>
      <c r="C35" s="13" t="s">
        <v>413</v>
      </c>
      <c r="D35" s="13" t="s">
        <v>414</v>
      </c>
      <c r="E35" s="14"/>
      <c r="F35" s="13" t="s">
        <v>48</v>
      </c>
      <c r="G35" s="13" t="s">
        <v>49</v>
      </c>
      <c r="H35" s="13" t="s">
        <v>50</v>
      </c>
      <c r="I35" s="13" t="s">
        <v>51</v>
      </c>
      <c r="J35" s="13" t="s">
        <v>47</v>
      </c>
      <c r="K35" s="13" t="s">
        <v>430</v>
      </c>
      <c r="L35" s="13" t="s">
        <v>431</v>
      </c>
      <c r="M35" s="13" t="s">
        <v>55</v>
      </c>
      <c r="N35" s="13" t="s">
        <v>56</v>
      </c>
      <c r="O35" s="13" t="s">
        <v>432</v>
      </c>
      <c r="P35" s="13" t="s">
        <v>433</v>
      </c>
      <c r="Q35" s="13" t="s">
        <v>434</v>
      </c>
      <c r="R35" s="13" t="s">
        <v>434</v>
      </c>
      <c r="S35" s="13" t="s">
        <v>434</v>
      </c>
      <c r="T35" s="13" t="s">
        <v>60</v>
      </c>
      <c r="U35" s="13" t="s">
        <v>61</v>
      </c>
      <c r="V35" s="13" t="s">
        <v>62</v>
      </c>
      <c r="W35" s="13" t="s">
        <v>63</v>
      </c>
      <c r="X35" s="13" t="s">
        <v>64</v>
      </c>
      <c r="Y35" s="13" t="s">
        <v>435</v>
      </c>
      <c r="Z35" s="13" t="s">
        <v>436</v>
      </c>
      <c r="AA35" s="13" t="s">
        <v>437</v>
      </c>
      <c r="AB35" s="13" t="s">
        <v>68</v>
      </c>
      <c r="AC35" s="13" t="s">
        <v>69</v>
      </c>
      <c r="AD35" s="13" t="s">
        <v>438</v>
      </c>
      <c r="AE35" s="13" t="s">
        <v>439</v>
      </c>
      <c r="AF35" s="13" t="s">
        <v>440</v>
      </c>
      <c r="AG35" s="13" t="s">
        <v>73</v>
      </c>
      <c r="AH35" s="13" t="s">
        <v>73</v>
      </c>
      <c r="AI35" s="13" t="s">
        <v>441</v>
      </c>
      <c r="AJ35" s="13" t="s">
        <v>442</v>
      </c>
      <c r="AK35" s="13">
        <v>106.5</v>
      </c>
      <c r="AL35" s="13">
        <v>130</v>
      </c>
      <c r="AM35" s="13">
        <f t="shared" si="0"/>
        <v>122.95</v>
      </c>
      <c r="AN35" s="13">
        <v>0</v>
      </c>
      <c r="AO35" s="19">
        <f t="shared" si="1"/>
        <v>81.9666666666667</v>
      </c>
      <c r="AP35" s="18">
        <f>COUNTIFS(D:D,D35,AM:AM,"&gt;"&amp;AM35)+1</f>
        <v>3</v>
      </c>
    </row>
    <row r="36" spans="1:42">
      <c r="A36" s="7"/>
      <c r="B36" s="12" t="s">
        <v>443</v>
      </c>
      <c r="C36" s="13" t="s">
        <v>413</v>
      </c>
      <c r="D36" s="13" t="s">
        <v>444</v>
      </c>
      <c r="E36" s="12" t="s">
        <v>47</v>
      </c>
      <c r="F36" s="13" t="s">
        <v>48</v>
      </c>
      <c r="G36" s="13" t="s">
        <v>49</v>
      </c>
      <c r="H36" s="13" t="s">
        <v>50</v>
      </c>
      <c r="I36" s="13" t="s">
        <v>51</v>
      </c>
      <c r="J36" s="13" t="s">
        <v>47</v>
      </c>
      <c r="K36" s="13" t="s">
        <v>52</v>
      </c>
      <c r="L36" s="13" t="s">
        <v>445</v>
      </c>
      <c r="M36" s="13" t="s">
        <v>55</v>
      </c>
      <c r="N36" s="13" t="s">
        <v>56</v>
      </c>
      <c r="O36" s="13" t="s">
        <v>446</v>
      </c>
      <c r="P36" s="13" t="s">
        <v>447</v>
      </c>
      <c r="Q36" s="13" t="s">
        <v>238</v>
      </c>
      <c r="R36" s="13" t="s">
        <v>238</v>
      </c>
      <c r="S36" s="13" t="s">
        <v>238</v>
      </c>
      <c r="T36" s="13" t="s">
        <v>60</v>
      </c>
      <c r="U36" s="13" t="s">
        <v>61</v>
      </c>
      <c r="V36" s="13" t="s">
        <v>62</v>
      </c>
      <c r="W36" s="13" t="s">
        <v>63</v>
      </c>
      <c r="X36" s="13" t="s">
        <v>64</v>
      </c>
      <c r="Y36" s="13" t="s">
        <v>448</v>
      </c>
      <c r="Z36" s="13" t="s">
        <v>449</v>
      </c>
      <c r="AA36" s="13" t="s">
        <v>450</v>
      </c>
      <c r="AB36" s="13" t="s">
        <v>68</v>
      </c>
      <c r="AC36" s="13" t="s">
        <v>69</v>
      </c>
      <c r="AD36" s="13" t="s">
        <v>134</v>
      </c>
      <c r="AE36" s="13" t="s">
        <v>363</v>
      </c>
      <c r="AF36" s="13" t="s">
        <v>86</v>
      </c>
      <c r="AG36" s="13" t="s">
        <v>73</v>
      </c>
      <c r="AH36" s="13" t="s">
        <v>73</v>
      </c>
      <c r="AI36" s="13" t="s">
        <v>451</v>
      </c>
      <c r="AJ36" s="13" t="s">
        <v>452</v>
      </c>
      <c r="AK36" s="13">
        <v>118.5</v>
      </c>
      <c r="AL36" s="13">
        <v>131</v>
      </c>
      <c r="AM36" s="13">
        <f t="shared" ref="AM36:AM41" si="2">AK36*0.3+AL36*0.7</f>
        <v>127.25</v>
      </c>
      <c r="AN36" s="13">
        <v>0</v>
      </c>
      <c r="AO36" s="19">
        <f t="shared" ref="AO36:AO41" si="3">AM36*2/3+AN36</f>
        <v>84.8333333333333</v>
      </c>
      <c r="AP36" s="18">
        <f>COUNTIFS(D:D,D36,AM:AM,"&gt;"&amp;AM36)+1</f>
        <v>1</v>
      </c>
    </row>
    <row r="37" spans="1:42">
      <c r="A37" s="7"/>
      <c r="B37" s="15"/>
      <c r="C37" s="13" t="s">
        <v>413</v>
      </c>
      <c r="D37" s="13" t="s">
        <v>444</v>
      </c>
      <c r="E37" s="15"/>
      <c r="F37" s="13" t="s">
        <v>48</v>
      </c>
      <c r="G37" s="13" t="s">
        <v>49</v>
      </c>
      <c r="H37" s="13" t="s">
        <v>50</v>
      </c>
      <c r="I37" s="13" t="s">
        <v>51</v>
      </c>
      <c r="J37" s="13" t="s">
        <v>138</v>
      </c>
      <c r="K37" s="13" t="s">
        <v>453</v>
      </c>
      <c r="L37" s="13" t="s">
        <v>454</v>
      </c>
      <c r="M37" s="13" t="s">
        <v>55</v>
      </c>
      <c r="N37" s="13" t="s">
        <v>56</v>
      </c>
      <c r="O37" s="13" t="s">
        <v>455</v>
      </c>
      <c r="P37" s="13" t="s">
        <v>456</v>
      </c>
      <c r="Q37" s="13" t="s">
        <v>320</v>
      </c>
      <c r="R37" s="13" t="s">
        <v>457</v>
      </c>
      <c r="S37" s="13" t="s">
        <v>457</v>
      </c>
      <c r="T37" s="13" t="s">
        <v>60</v>
      </c>
      <c r="U37" s="13" t="s">
        <v>61</v>
      </c>
      <c r="V37" s="13" t="s">
        <v>62</v>
      </c>
      <c r="W37" s="13" t="s">
        <v>63</v>
      </c>
      <c r="X37" s="13" t="s">
        <v>64</v>
      </c>
      <c r="Y37" s="13" t="s">
        <v>458</v>
      </c>
      <c r="Z37" s="13" t="s">
        <v>459</v>
      </c>
      <c r="AA37" s="13" t="s">
        <v>460</v>
      </c>
      <c r="AB37" s="13" t="s">
        <v>68</v>
      </c>
      <c r="AC37" s="13" t="s">
        <v>69</v>
      </c>
      <c r="AD37" s="13" t="s">
        <v>179</v>
      </c>
      <c r="AE37" s="13" t="s">
        <v>461</v>
      </c>
      <c r="AF37" s="13" t="s">
        <v>95</v>
      </c>
      <c r="AG37" s="13" t="s">
        <v>73</v>
      </c>
      <c r="AH37" s="13" t="s">
        <v>73</v>
      </c>
      <c r="AI37" s="13" t="s">
        <v>462</v>
      </c>
      <c r="AJ37" s="13" t="s">
        <v>463</v>
      </c>
      <c r="AK37" s="13">
        <v>94.5</v>
      </c>
      <c r="AL37" s="13">
        <v>127</v>
      </c>
      <c r="AM37" s="13">
        <f t="shared" si="2"/>
        <v>117.25</v>
      </c>
      <c r="AN37" s="13">
        <v>0</v>
      </c>
      <c r="AO37" s="19">
        <f t="shared" si="3"/>
        <v>78.1666666666667</v>
      </c>
      <c r="AP37" s="18">
        <f>COUNTIFS(D:D,D37,AM:AM,"&gt;"&amp;AM37)+1</f>
        <v>2</v>
      </c>
    </row>
    <row r="38" spans="1:42">
      <c r="A38" s="7"/>
      <c r="B38" s="14"/>
      <c r="C38" s="13" t="s">
        <v>413</v>
      </c>
      <c r="D38" s="13" t="s">
        <v>444</v>
      </c>
      <c r="E38" s="14"/>
      <c r="F38" s="13" t="s">
        <v>48</v>
      </c>
      <c r="G38" s="13" t="s">
        <v>49</v>
      </c>
      <c r="H38" s="13" t="s">
        <v>50</v>
      </c>
      <c r="I38" s="13" t="s">
        <v>51</v>
      </c>
      <c r="J38" s="13" t="s">
        <v>138</v>
      </c>
      <c r="K38" s="13" t="s">
        <v>401</v>
      </c>
      <c r="L38" s="13" t="s">
        <v>464</v>
      </c>
      <c r="M38" s="13" t="s">
        <v>102</v>
      </c>
      <c r="N38" s="13" t="s">
        <v>465</v>
      </c>
      <c r="O38" s="13" t="s">
        <v>466</v>
      </c>
      <c r="P38" s="13" t="s">
        <v>467</v>
      </c>
      <c r="Q38" s="13" t="s">
        <v>468</v>
      </c>
      <c r="R38" s="13" t="s">
        <v>468</v>
      </c>
      <c r="S38" s="13" t="s">
        <v>468</v>
      </c>
      <c r="T38" s="13" t="s">
        <v>60</v>
      </c>
      <c r="U38" s="13" t="s">
        <v>61</v>
      </c>
      <c r="V38" s="13" t="s">
        <v>62</v>
      </c>
      <c r="W38" s="13" t="s">
        <v>63</v>
      </c>
      <c r="X38" s="13" t="s">
        <v>64</v>
      </c>
      <c r="Y38" s="13" t="s">
        <v>468</v>
      </c>
      <c r="Z38" s="13" t="s">
        <v>469</v>
      </c>
      <c r="AA38" s="13" t="s">
        <v>470</v>
      </c>
      <c r="AB38" s="13" t="s">
        <v>68</v>
      </c>
      <c r="AC38" s="13" t="s">
        <v>69</v>
      </c>
      <c r="AD38" s="13" t="s">
        <v>471</v>
      </c>
      <c r="AE38" s="13" t="s">
        <v>461</v>
      </c>
      <c r="AF38" s="13" t="s">
        <v>95</v>
      </c>
      <c r="AG38" s="13" t="s">
        <v>73</v>
      </c>
      <c r="AH38" s="13" t="s">
        <v>73</v>
      </c>
      <c r="AI38" s="13" t="s">
        <v>472</v>
      </c>
      <c r="AJ38" s="13" t="s">
        <v>473</v>
      </c>
      <c r="AK38" s="13">
        <v>84</v>
      </c>
      <c r="AL38" s="13">
        <v>131</v>
      </c>
      <c r="AM38" s="13">
        <f t="shared" si="2"/>
        <v>116.9</v>
      </c>
      <c r="AN38" s="13">
        <v>0</v>
      </c>
      <c r="AO38" s="19">
        <f t="shared" si="3"/>
        <v>77.9333333333333</v>
      </c>
      <c r="AP38" s="18">
        <f>COUNTIFS(D:D,D38,AM:AM,"&gt;"&amp;AM38)+1</f>
        <v>3</v>
      </c>
    </row>
    <row r="39" spans="1:42">
      <c r="A39" s="7" t="s">
        <v>474</v>
      </c>
      <c r="B39" s="12" t="s">
        <v>475</v>
      </c>
      <c r="C39" s="13" t="s">
        <v>476</v>
      </c>
      <c r="D39" s="13" t="s">
        <v>477</v>
      </c>
      <c r="E39" s="12" t="s">
        <v>47</v>
      </c>
      <c r="F39" s="13" t="s">
        <v>48</v>
      </c>
      <c r="G39" s="13" t="s">
        <v>49</v>
      </c>
      <c r="H39" s="13" t="s">
        <v>50</v>
      </c>
      <c r="I39" s="13" t="s">
        <v>51</v>
      </c>
      <c r="J39" s="13" t="s">
        <v>138</v>
      </c>
      <c r="K39" s="13" t="s">
        <v>183</v>
      </c>
      <c r="L39" s="13" t="s">
        <v>478</v>
      </c>
      <c r="M39" s="13" t="s">
        <v>102</v>
      </c>
      <c r="N39" s="13" t="s">
        <v>56</v>
      </c>
      <c r="O39" s="13" t="s">
        <v>479</v>
      </c>
      <c r="P39" s="13" t="s">
        <v>480</v>
      </c>
      <c r="Q39" s="13" t="s">
        <v>273</v>
      </c>
      <c r="R39" s="13" t="s">
        <v>273</v>
      </c>
      <c r="S39" s="13" t="s">
        <v>273</v>
      </c>
      <c r="T39" s="13" t="s">
        <v>60</v>
      </c>
      <c r="U39" s="13" t="s">
        <v>61</v>
      </c>
      <c r="V39" s="13" t="s">
        <v>62</v>
      </c>
      <c r="W39" s="13" t="s">
        <v>63</v>
      </c>
      <c r="X39" s="13" t="s">
        <v>64</v>
      </c>
      <c r="Y39" s="13" t="s">
        <v>481</v>
      </c>
      <c r="Z39" s="13" t="s">
        <v>107</v>
      </c>
      <c r="AA39" s="13" t="s">
        <v>482</v>
      </c>
      <c r="AB39" s="13" t="s">
        <v>483</v>
      </c>
      <c r="AC39" s="13" t="s">
        <v>69</v>
      </c>
      <c r="AD39" s="13" t="s">
        <v>484</v>
      </c>
      <c r="AE39" s="13" t="s">
        <v>485</v>
      </c>
      <c r="AF39" s="13" t="s">
        <v>486</v>
      </c>
      <c r="AG39" s="13" t="s">
        <v>73</v>
      </c>
      <c r="AH39" s="13" t="s">
        <v>487</v>
      </c>
      <c r="AI39" s="13" t="s">
        <v>488</v>
      </c>
      <c r="AJ39" s="13" t="s">
        <v>489</v>
      </c>
      <c r="AK39" s="13">
        <v>79.5</v>
      </c>
      <c r="AL39" s="13">
        <v>126</v>
      </c>
      <c r="AM39" s="13">
        <f t="shared" si="2"/>
        <v>112.05</v>
      </c>
      <c r="AN39" s="13">
        <v>0</v>
      </c>
      <c r="AO39" s="19">
        <f t="shared" si="3"/>
        <v>74.7</v>
      </c>
      <c r="AP39" s="18">
        <f>COUNTIFS(D:D,D39,AM:AM,"&gt;"&amp;AM39)+1</f>
        <v>1</v>
      </c>
    </row>
    <row r="40" spans="1:42">
      <c r="A40" s="7"/>
      <c r="B40" s="15"/>
      <c r="C40" s="13" t="s">
        <v>476</v>
      </c>
      <c r="D40" s="13" t="s">
        <v>477</v>
      </c>
      <c r="E40" s="15"/>
      <c r="F40" s="13" t="s">
        <v>48</v>
      </c>
      <c r="G40" s="13" t="s">
        <v>49</v>
      </c>
      <c r="H40" s="13" t="s">
        <v>50</v>
      </c>
      <c r="I40" s="13" t="s">
        <v>51</v>
      </c>
      <c r="J40" s="13" t="s">
        <v>138</v>
      </c>
      <c r="K40" s="13" t="s">
        <v>490</v>
      </c>
      <c r="L40" s="13" t="s">
        <v>491</v>
      </c>
      <c r="M40" s="13" t="s">
        <v>102</v>
      </c>
      <c r="N40" s="13" t="s">
        <v>56</v>
      </c>
      <c r="O40" s="13" t="s">
        <v>492</v>
      </c>
      <c r="P40" s="13" t="s">
        <v>493</v>
      </c>
      <c r="Q40" s="13" t="s">
        <v>494</v>
      </c>
      <c r="R40" s="13" t="s">
        <v>494</v>
      </c>
      <c r="S40" s="13" t="s">
        <v>494</v>
      </c>
      <c r="T40" s="13" t="s">
        <v>60</v>
      </c>
      <c r="U40" s="13" t="s">
        <v>61</v>
      </c>
      <c r="V40" s="13" t="s">
        <v>495</v>
      </c>
      <c r="W40" s="13" t="s">
        <v>63</v>
      </c>
      <c r="X40" s="13" t="s">
        <v>64</v>
      </c>
      <c r="Y40" s="13" t="s">
        <v>496</v>
      </c>
      <c r="Z40" s="13" t="s">
        <v>497</v>
      </c>
      <c r="AA40" s="13" t="s">
        <v>498</v>
      </c>
      <c r="AB40" s="13" t="s">
        <v>68</v>
      </c>
      <c r="AC40" s="13" t="s">
        <v>69</v>
      </c>
      <c r="AD40" s="13" t="s">
        <v>484</v>
      </c>
      <c r="AE40" s="13" t="s">
        <v>485</v>
      </c>
      <c r="AF40" s="13" t="s">
        <v>486</v>
      </c>
      <c r="AG40" s="13" t="s">
        <v>73</v>
      </c>
      <c r="AH40" s="13" t="s">
        <v>73</v>
      </c>
      <c r="AI40" s="13" t="s">
        <v>499</v>
      </c>
      <c r="AJ40" s="13" t="s">
        <v>500</v>
      </c>
      <c r="AK40" s="13">
        <v>39</v>
      </c>
      <c r="AL40" s="13">
        <v>65</v>
      </c>
      <c r="AM40" s="13">
        <f t="shared" si="2"/>
        <v>57.2</v>
      </c>
      <c r="AN40" s="13">
        <v>0</v>
      </c>
      <c r="AO40" s="19">
        <f t="shared" si="3"/>
        <v>38.1333333333333</v>
      </c>
      <c r="AP40" s="18">
        <f>COUNTIFS(D:D,D40,AM:AM,"&gt;"&amp;AM40)+1</f>
        <v>2</v>
      </c>
    </row>
    <row r="41" spans="1:42">
      <c r="A41" s="7"/>
      <c r="B41" s="14"/>
      <c r="C41" s="13" t="s">
        <v>476</v>
      </c>
      <c r="D41" s="13" t="s">
        <v>477</v>
      </c>
      <c r="E41" s="14"/>
      <c r="F41" s="13" t="s">
        <v>48</v>
      </c>
      <c r="G41" s="13" t="s">
        <v>49</v>
      </c>
      <c r="H41" s="13" t="s">
        <v>50</v>
      </c>
      <c r="I41" s="13" t="s">
        <v>51</v>
      </c>
      <c r="J41" s="13" t="s">
        <v>138</v>
      </c>
      <c r="K41" s="13" t="s">
        <v>501</v>
      </c>
      <c r="L41" s="13" t="s">
        <v>502</v>
      </c>
      <c r="M41" s="13" t="s">
        <v>102</v>
      </c>
      <c r="N41" s="13" t="s">
        <v>56</v>
      </c>
      <c r="O41" s="13" t="s">
        <v>503</v>
      </c>
      <c r="P41" s="13" t="s">
        <v>504</v>
      </c>
      <c r="Q41" s="13" t="s">
        <v>505</v>
      </c>
      <c r="R41" s="13" t="s">
        <v>506</v>
      </c>
      <c r="S41" s="13" t="s">
        <v>505</v>
      </c>
      <c r="T41" s="13" t="s">
        <v>60</v>
      </c>
      <c r="U41" s="13" t="s">
        <v>507</v>
      </c>
      <c r="V41" s="13" t="s">
        <v>495</v>
      </c>
      <c r="W41" s="13" t="s">
        <v>63</v>
      </c>
      <c r="X41" s="13" t="s">
        <v>64</v>
      </c>
      <c r="Y41" s="13" t="s">
        <v>508</v>
      </c>
      <c r="Z41" s="13" t="s">
        <v>509</v>
      </c>
      <c r="AA41" s="13" t="s">
        <v>510</v>
      </c>
      <c r="AB41" s="13" t="s">
        <v>483</v>
      </c>
      <c r="AC41" s="13" t="s">
        <v>69</v>
      </c>
      <c r="AD41" s="13" t="s">
        <v>484</v>
      </c>
      <c r="AE41" s="13" t="s">
        <v>485</v>
      </c>
      <c r="AF41" s="13" t="s">
        <v>511</v>
      </c>
      <c r="AG41" s="13" t="s">
        <v>73</v>
      </c>
      <c r="AH41" s="13" t="s">
        <v>73</v>
      </c>
      <c r="AI41" s="13" t="s">
        <v>512</v>
      </c>
      <c r="AJ41" s="13" t="s">
        <v>513</v>
      </c>
      <c r="AK41" s="13">
        <v>66</v>
      </c>
      <c r="AL41" s="13">
        <v>50</v>
      </c>
      <c r="AM41" s="13">
        <f t="shared" si="2"/>
        <v>54.8</v>
      </c>
      <c r="AN41" s="13">
        <v>0</v>
      </c>
      <c r="AO41" s="19">
        <f t="shared" si="3"/>
        <v>36.5333333333333</v>
      </c>
      <c r="AP41" s="18">
        <f>COUNTIFS(D:D,D41,AM:AM,"&gt;"&amp;AM41)+1</f>
        <v>3</v>
      </c>
    </row>
  </sheetData>
  <sortState ref="B2:AQ91">
    <sortCondition ref="D2:D91"/>
    <sortCondition ref="AP2:AP91"/>
  </sortState>
  <mergeCells count="32">
    <mergeCell ref="A1:L1"/>
    <mergeCell ref="A3:A21"/>
    <mergeCell ref="A22:A32"/>
    <mergeCell ref="A33:A38"/>
    <mergeCell ref="A39:A41"/>
    <mergeCell ref="B3:B5"/>
    <mergeCell ref="B6:B7"/>
    <mergeCell ref="B8:B10"/>
    <mergeCell ref="B11:B13"/>
    <mergeCell ref="B14:B16"/>
    <mergeCell ref="B17:B19"/>
    <mergeCell ref="B20:B21"/>
    <mergeCell ref="B22:B24"/>
    <mergeCell ref="B25:B27"/>
    <mergeCell ref="B28:B29"/>
    <mergeCell ref="B30:B31"/>
    <mergeCell ref="B33:B35"/>
    <mergeCell ref="B36:B38"/>
    <mergeCell ref="B39:B41"/>
    <mergeCell ref="E3:E5"/>
    <mergeCell ref="E6:E7"/>
    <mergeCell ref="E8:E10"/>
    <mergeCell ref="E11:E13"/>
    <mergeCell ref="E14:E16"/>
    <mergeCell ref="E17:E19"/>
    <mergeCell ref="E20:E21"/>
    <mergeCell ref="E22:E24"/>
    <mergeCell ref="E25:E27"/>
    <mergeCell ref="E28:E31"/>
    <mergeCell ref="E33:E35"/>
    <mergeCell ref="E36:E38"/>
    <mergeCell ref="E39:E41"/>
  </mergeCells>
  <pageMargins left="0.66875" right="0.0388888888888889" top="0.748031496062992" bottom="0.748031496062992" header="0.31496062992126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你才不叫周洁</cp:lastModifiedBy>
  <dcterms:created xsi:type="dcterms:W3CDTF">2023-06-26T15:10:00Z</dcterms:created>
  <cp:lastPrinted>2023-07-05T01:43:00Z</cp:lastPrinted>
  <dcterms:modified xsi:type="dcterms:W3CDTF">2023-07-11T08:13:04Z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AF947A13F23B80A63F39A264717D075E</vt:lpwstr>
  </property>
  <property fmtid="{D5CDD505-2E9C-101B-9397-08002B2CF9AE}" pid="3" name="KSOProductBuildVer">
    <vt:lpwstr>2052-11.1.0.14309</vt:lpwstr>
  </property>
</Properties>
</file>