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tabRatio="500" activeTab="0"/>
  </bookViews>
  <sheets>
    <sheet name="总成绩公告" sheetId="1" r:id="rId1"/>
  </sheets>
  <definedNames/>
  <calcPr fullCalcOnLoad="1"/>
</workbook>
</file>

<file path=xl/sharedStrings.xml><?xml version="1.0" encoding="utf-8"?>
<sst xmlns="http://schemas.openxmlformats.org/spreadsheetml/2006/main" count="409" uniqueCount="218">
  <si>
    <t>2023年开化县面向社会公开招录公办幼儿园劳动合同制度教师总成绩和入围体检人员名单公告</t>
  </si>
  <si>
    <r>
      <t>　　根据《2023年开化县面向社会公开招录公办幼儿园劳动合同制度教师公告》规定，在县纪委监委派驻教育局纪检监察组的监督下，县人力社保局的指导下，2023年5月21日进行了笔试，5月28日进行了面试考核，依据考试总成绩从高分到低分按招聘计划数（</t>
    </r>
    <r>
      <rPr>
        <b/>
        <sz val="11"/>
        <rFont val="仿宋_GB2312"/>
        <family val="3"/>
      </rPr>
      <t>招79名</t>
    </r>
    <r>
      <rPr>
        <sz val="11"/>
        <rFont val="仿宋_GB2312"/>
        <family val="3"/>
      </rPr>
      <t>）的1:1.2比例确定体检对象（若总成绩相等，以面试成绩高的排位在前，面试成绩再相等的，以上课成绩高的排位在前，如遇再相等的，可进行加试。）。体检具体时间及相关要求届时详见开化教育资源公共服务平台（http://kh.zjer.cn/）、开化县人力资源和社会保障局（http://www.kaihua.gov.cn/col/col1363746/index.html）等网上公告。现将总成绩和入围体检人员名单公告如下：</t>
    </r>
  </si>
  <si>
    <t>名次</t>
  </si>
  <si>
    <t>姓名</t>
  </si>
  <si>
    <t>性别</t>
  </si>
  <si>
    <t>准考证号</t>
  </si>
  <si>
    <t>笔试成绩</t>
  </si>
  <si>
    <t>笔试折合成绩（50%）</t>
  </si>
  <si>
    <t>面试成绩</t>
  </si>
  <si>
    <t>面试修正成绩</t>
  </si>
  <si>
    <t>面试修正折合成绩（50%）</t>
  </si>
  <si>
    <t>总成绩</t>
  </si>
  <si>
    <t>备注</t>
  </si>
  <si>
    <t>程雪奕</t>
  </si>
  <si>
    <t>女</t>
  </si>
  <si>
    <t>2023130</t>
  </si>
  <si>
    <t>入围体检</t>
  </si>
  <si>
    <t>余达利</t>
  </si>
  <si>
    <t>2023079</t>
  </si>
  <si>
    <t>毛佳</t>
  </si>
  <si>
    <t>2023033</t>
  </si>
  <si>
    <t>毛珍珠</t>
  </si>
  <si>
    <t xml:space="preserve">女 </t>
  </si>
  <si>
    <t>2023162</t>
  </si>
  <si>
    <t>林苑</t>
  </si>
  <si>
    <t>2023185</t>
  </si>
  <si>
    <t>方韩琴</t>
  </si>
  <si>
    <t>2023137</t>
  </si>
  <si>
    <t>詹奕萱</t>
  </si>
  <si>
    <t>2023094</t>
  </si>
  <si>
    <t>姜笑蓉</t>
  </si>
  <si>
    <t>2023012</t>
  </si>
  <si>
    <t>叶子乐</t>
  </si>
  <si>
    <t>2023076</t>
  </si>
  <si>
    <t>刘怡</t>
  </si>
  <si>
    <t>2023018</t>
  </si>
  <si>
    <t>凌晨钰</t>
  </si>
  <si>
    <t>2023211</t>
  </si>
  <si>
    <t>郑旭婷</t>
  </si>
  <si>
    <t>2023042</t>
  </si>
  <si>
    <t>宁静</t>
  </si>
  <si>
    <t>2023163</t>
  </si>
  <si>
    <t>张昭君</t>
  </si>
  <si>
    <t>2023100</t>
  </si>
  <si>
    <t>汪玉婷</t>
  </si>
  <si>
    <t>2023053</t>
  </si>
  <si>
    <t>叶依婷</t>
  </si>
  <si>
    <t>2023074</t>
  </si>
  <si>
    <t>汪程伊男</t>
  </si>
  <si>
    <t>2023046</t>
  </si>
  <si>
    <t>汪茜茜</t>
  </si>
  <si>
    <t>2023167</t>
  </si>
  <si>
    <t>高希梦</t>
  </si>
  <si>
    <t>2023147</t>
  </si>
  <si>
    <t>余紫璇</t>
  </si>
  <si>
    <t>2023093</t>
  </si>
  <si>
    <t>魏健琳</t>
  </si>
  <si>
    <t>2023056</t>
  </si>
  <si>
    <t>姚慧婷</t>
  </si>
  <si>
    <t>2023069</t>
  </si>
  <si>
    <t>吕可</t>
  </si>
  <si>
    <t>2023029</t>
  </si>
  <si>
    <t>章云露</t>
  </si>
  <si>
    <t>2023101</t>
  </si>
  <si>
    <t>邓燕芳</t>
  </si>
  <si>
    <t>2023192</t>
  </si>
  <si>
    <t>陈颖</t>
  </si>
  <si>
    <t>2023154</t>
  </si>
  <si>
    <t>丁方琴</t>
  </si>
  <si>
    <t>2023135</t>
  </si>
  <si>
    <t>姚萃昊</t>
  </si>
  <si>
    <t>2023068</t>
  </si>
  <si>
    <t>蔡晨</t>
  </si>
  <si>
    <t>2023121</t>
  </si>
  <si>
    <t>徐路洋</t>
  </si>
  <si>
    <t>2023063</t>
  </si>
  <si>
    <t>王星梅</t>
  </si>
  <si>
    <t>2023054</t>
  </si>
  <si>
    <t>刘卉</t>
  </si>
  <si>
    <t>2023022</t>
  </si>
  <si>
    <t>江文秀</t>
  </si>
  <si>
    <t>2023009</t>
  </si>
  <si>
    <t>方慧琳</t>
  </si>
  <si>
    <t>2023141</t>
  </si>
  <si>
    <t>汪菲</t>
  </si>
  <si>
    <t>2023045</t>
  </si>
  <si>
    <t>徐金瑾</t>
  </si>
  <si>
    <t>2023060</t>
  </si>
  <si>
    <t>黄兰英</t>
  </si>
  <si>
    <t>2023209</t>
  </si>
  <si>
    <t>毛雪莹</t>
  </si>
  <si>
    <t>2023030</t>
  </si>
  <si>
    <t>余玲玲</t>
  </si>
  <si>
    <t>2023084</t>
  </si>
  <si>
    <t>郑雅辰</t>
  </si>
  <si>
    <t>2023104</t>
  </si>
  <si>
    <t>张春霞</t>
  </si>
  <si>
    <t>2023095</t>
  </si>
  <si>
    <t>汪晨晖</t>
  </si>
  <si>
    <t>2023044</t>
  </si>
  <si>
    <t>余璐瑶</t>
  </si>
  <si>
    <t>2023202</t>
  </si>
  <si>
    <t>程燕燕</t>
  </si>
  <si>
    <t>2023131</t>
  </si>
  <si>
    <t>傅海燕</t>
  </si>
  <si>
    <t>2023146</t>
  </si>
  <si>
    <t>汪阳</t>
  </si>
  <si>
    <t>2023052</t>
  </si>
  <si>
    <t>方一凡</t>
  </si>
  <si>
    <t>2023157</t>
  </si>
  <si>
    <t>吴逸鸽</t>
  </si>
  <si>
    <t>男</t>
  </si>
  <si>
    <t>2023158</t>
  </si>
  <si>
    <t>余伊韵</t>
  </si>
  <si>
    <t>2023090</t>
  </si>
  <si>
    <t>曾雅琦</t>
  </si>
  <si>
    <t>2023122</t>
  </si>
  <si>
    <t>柴锦萍</t>
  </si>
  <si>
    <t>2023124</t>
  </si>
  <si>
    <t>张晓琳</t>
  </si>
  <si>
    <t>2023097</t>
  </si>
  <si>
    <t>余佳慧</t>
  </si>
  <si>
    <t>2023082</t>
  </si>
  <si>
    <t>方亚男</t>
  </si>
  <si>
    <t>2023150</t>
  </si>
  <si>
    <t>程佳曼</t>
  </si>
  <si>
    <t>2023128</t>
  </si>
  <si>
    <t>邵露微</t>
  </si>
  <si>
    <t>2023035</t>
  </si>
  <si>
    <t>叶梦姗</t>
  </si>
  <si>
    <t>2023078</t>
  </si>
  <si>
    <t>汪慧云</t>
  </si>
  <si>
    <t>2023048</t>
  </si>
  <si>
    <t>姚晓琴</t>
  </si>
  <si>
    <t>2023070</t>
  </si>
  <si>
    <t>方慧</t>
  </si>
  <si>
    <t>2023140</t>
  </si>
  <si>
    <t>方赫</t>
  </si>
  <si>
    <t>2023138</t>
  </si>
  <si>
    <t>卢欢</t>
  </si>
  <si>
    <t>2023001</t>
  </si>
  <si>
    <t>宋益美</t>
  </si>
  <si>
    <t>2023038</t>
  </si>
  <si>
    <t>汪培丽</t>
  </si>
  <si>
    <t>2023051</t>
  </si>
  <si>
    <t>余菊妹</t>
  </si>
  <si>
    <t xml:space="preserve">
女</t>
  </si>
  <si>
    <t>2023083</t>
  </si>
  <si>
    <t>胡晓颖</t>
  </si>
  <si>
    <t>2023004</t>
  </si>
  <si>
    <t>余冬梅</t>
  </si>
  <si>
    <t>2023080</t>
  </si>
  <si>
    <t>姜佳敏</t>
  </si>
  <si>
    <t>2023011</t>
  </si>
  <si>
    <t>吴佳琳</t>
  </si>
  <si>
    <t>2023168</t>
  </si>
  <si>
    <t>周慧</t>
  </si>
  <si>
    <t>2023106</t>
  </si>
  <si>
    <t>徐珊珊</t>
  </si>
  <si>
    <t>2023064</t>
  </si>
  <si>
    <t>余彩艳</t>
  </si>
  <si>
    <t>2023173</t>
  </si>
  <si>
    <t>周玉洁</t>
  </si>
  <si>
    <t>2023109</t>
  </si>
  <si>
    <t>程鸳</t>
  </si>
  <si>
    <t>2023132</t>
  </si>
  <si>
    <t>姜晓琳</t>
  </si>
  <si>
    <t>2023159</t>
  </si>
  <si>
    <t>张雅娟</t>
  </si>
  <si>
    <t>2023099</t>
  </si>
  <si>
    <t>徐雯</t>
  </si>
  <si>
    <t>2023172</t>
  </si>
  <si>
    <t>程柳英</t>
  </si>
  <si>
    <t>2023129</t>
  </si>
  <si>
    <t>张晓云</t>
  </si>
  <si>
    <t>2023098</t>
  </si>
  <si>
    <t>赖薇薇</t>
  </si>
  <si>
    <t>2023160</t>
  </si>
  <si>
    <t>江辰玲</t>
  </si>
  <si>
    <t>2023184</t>
  </si>
  <si>
    <t>叶莹</t>
  </si>
  <si>
    <t>2023075</t>
  </si>
  <si>
    <t>韩轩</t>
  </si>
  <si>
    <t>2023148</t>
  </si>
  <si>
    <t>戴琴燕</t>
  </si>
  <si>
    <t>2023133</t>
  </si>
  <si>
    <t>余素娟</t>
  </si>
  <si>
    <t>2023024</t>
  </si>
  <si>
    <t>李华云</t>
  </si>
  <si>
    <t>2023015</t>
  </si>
  <si>
    <t>汪宝霞</t>
  </si>
  <si>
    <t>2023023</t>
  </si>
  <si>
    <t>胡美玉</t>
  </si>
  <si>
    <t>2023003</t>
  </si>
  <si>
    <t>余美娟</t>
  </si>
  <si>
    <t>2023085</t>
  </si>
  <si>
    <t>邹洁萍</t>
  </si>
  <si>
    <t>2023113</t>
  </si>
  <si>
    <t>姚有凤</t>
  </si>
  <si>
    <t>2023071</t>
  </si>
  <si>
    <t>余慧</t>
  </si>
  <si>
    <t>2023081</t>
  </si>
  <si>
    <t>柴波</t>
  </si>
  <si>
    <t>2023123</t>
  </si>
  <si>
    <t>刘慧敏</t>
  </si>
  <si>
    <t>2023161</t>
  </si>
  <si>
    <t>黄秋妹</t>
  </si>
  <si>
    <t>2023005</t>
  </si>
  <si>
    <t>2023027</t>
  </si>
  <si>
    <t>2023112</t>
  </si>
  <si>
    <t>2023151</t>
  </si>
  <si>
    <t>2023017</t>
  </si>
  <si>
    <t>缺考</t>
  </si>
  <si>
    <t>2023182</t>
  </si>
  <si>
    <r>
      <t>面试成绩修正说明：</t>
    </r>
    <r>
      <rPr>
        <sz val="10"/>
        <rFont val="宋体"/>
        <family val="0"/>
      </rPr>
      <t>所有考生面试总成绩之和为7973.83，总平均分为81.3656，第一面试室考生总分为1131.37，平均分为80.8121，修正系数为1.0068；第二面试室考生总分为1083.47，平均分为77.3907，修正系数为1.0514；第三面试室考生总分为1115.26，平均分为79.6614，修正系数为1.0214；第四面试室考生总分为1120.18，平均分为80.0129，修正系数为1.0169；第五面试室考生总分为1081.94，平均分为83.2262，修正系数为0.9776；第六面试室考生总分为1176.45，平均分为84.0321，修正系数为0.9683；第七面试室考生总分为1265.16，平均分为84.3440，修正系数为0.9647。</t>
    </r>
  </si>
  <si>
    <t>开化县人力资源和社会保障局</t>
  </si>
  <si>
    <t>开化县教育局</t>
  </si>
  <si>
    <t>二〇二三年五月二十八日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</si>
</sst>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
    <numFmt numFmtId="179" formatCode="\¥#,##0.00;\¥-#,##0.00"/>
    <numFmt numFmtId="180" formatCode="\¥#,##0;[Red]\¥-#,##0"/>
    <numFmt numFmtId="181" formatCode="\¥#,##0;\¥-#,##0"/>
    <numFmt numFmtId="182" formatCode="[DBNum1]h&quot;时&quot;mm&quot;分&quot;"/>
    <numFmt numFmtId="183" formatCode="h:mm\ AM/PM"/>
    <numFmt numFmtId="184" formatCode="mmmmm\-yy"/>
    <numFmt numFmtId="185" formatCode="mmmmm"/>
    <numFmt numFmtId="186" formatCode="dd\-mmm\-yy"/>
    <numFmt numFmtId="187" formatCode="m/d"/>
    <numFmt numFmtId="188" formatCode="yy/m/d"/>
    <numFmt numFmtId="189" formatCode="mm/dd/yy"/>
    <numFmt numFmtId="190" formatCode="yyyy/m/d\ h:mm\ AM/PM"/>
    <numFmt numFmtId="191" formatCode="[$-804]aaaa"/>
    <numFmt numFmtId="192" formatCode="[DBNum1][$-804]m&quot;月&quot;d&quot;日&quot;"/>
    <numFmt numFmtId="193" formatCode="[DBNum1]上午/下午h&quot;时&quot;mm&quot;分&quot;"/>
    <numFmt numFmtId="194" formatCode="h:mm:ss\ AM/PM"/>
    <numFmt numFmtId="195" formatCode="[$-804]aaa"/>
    <numFmt numFmtId="196" formatCode="[DBNum1][$-804]yyyy&quot;年&quot;m&quot;月&quot;d&quot;日&quot;"/>
    <numFmt numFmtId="197" formatCode="#\ ?/?"/>
    <numFmt numFmtId="198" formatCode="mmmm\-yy"/>
    <numFmt numFmtId="199" formatCode="#\ ??/??"/>
    <numFmt numFmtId="200" formatCode="\¥#,##0.00;[Red]\¥-#,##0.00"/>
    <numFmt numFmtId="201" formatCode="[DBNum1][$-804]yyyy&quot;年&quot;m&quot;月&quot;"/>
  </numFmts>
  <fonts count="37">
    <font>
      <sz val="11"/>
      <color indexed="8"/>
      <name val="微软雅黑"/>
      <family val="2"/>
    </font>
    <font>
      <sz val="11"/>
      <name val="宋体"/>
      <family val="0"/>
    </font>
    <font>
      <sz val="8"/>
      <color indexed="8"/>
      <name val="微软雅黑"/>
      <family val="2"/>
    </font>
    <font>
      <sz val="11"/>
      <name val="微软雅黑"/>
      <family val="2"/>
    </font>
    <font>
      <sz val="18"/>
      <name val="黑体"/>
      <family val="0"/>
    </font>
    <font>
      <sz val="11"/>
      <name val="仿宋_GB2312"/>
      <family val="3"/>
    </font>
    <font>
      <sz val="11"/>
      <color indexed="8"/>
      <name val="黑体"/>
      <family val="0"/>
    </font>
    <font>
      <sz val="10"/>
      <name val="宋体"/>
      <family val="0"/>
    </font>
    <font>
      <sz val="10"/>
      <color indexed="8"/>
      <name val="宋体"/>
      <family val="0"/>
    </font>
    <font>
      <b/>
      <sz val="10"/>
      <name val="宋体"/>
      <family val="0"/>
    </font>
    <font>
      <sz val="9"/>
      <name val="微软雅黑"/>
      <family val="2"/>
    </font>
    <font>
      <sz val="8"/>
      <name val="微软雅黑"/>
      <family val="2"/>
    </font>
    <font>
      <sz val="12"/>
      <color indexed="63"/>
      <name val="宋体"/>
      <family val="0"/>
    </font>
    <font>
      <sz val="12"/>
      <name val="宋体"/>
      <family val="0"/>
    </font>
    <font>
      <sz val="11"/>
      <color indexed="52"/>
      <name val="宋体"/>
      <family val="0"/>
    </font>
    <font>
      <sz val="11"/>
      <color indexed="8"/>
      <name val="宋体"/>
      <family val="0"/>
    </font>
    <font>
      <b/>
      <sz val="11"/>
      <color indexed="63"/>
      <name val="宋体"/>
      <family val="0"/>
    </font>
    <font>
      <b/>
      <sz val="11"/>
      <color indexed="54"/>
      <name val="宋体"/>
      <family val="0"/>
    </font>
    <font>
      <b/>
      <sz val="13"/>
      <color indexed="54"/>
      <name val="宋体"/>
      <family val="0"/>
    </font>
    <font>
      <sz val="11"/>
      <color indexed="9"/>
      <name val="宋体"/>
      <family val="0"/>
    </font>
    <font>
      <u val="single"/>
      <sz val="11"/>
      <color indexed="12"/>
      <name val="宋体"/>
      <family val="0"/>
    </font>
    <font>
      <b/>
      <sz val="11"/>
      <color indexed="9"/>
      <name val="宋体"/>
      <family val="0"/>
    </font>
    <font>
      <b/>
      <sz val="18"/>
      <color indexed="54"/>
      <name val="宋体"/>
      <family val="0"/>
    </font>
    <font>
      <u val="single"/>
      <sz val="11"/>
      <color indexed="20"/>
      <name val="宋体"/>
      <family val="0"/>
    </font>
    <font>
      <i/>
      <sz val="11"/>
      <color indexed="23"/>
      <name val="宋体"/>
      <family val="0"/>
    </font>
    <font>
      <b/>
      <sz val="15"/>
      <color indexed="54"/>
      <name val="宋体"/>
      <family val="0"/>
    </font>
    <font>
      <sz val="11"/>
      <color indexed="10"/>
      <name val="宋体"/>
      <family val="0"/>
    </font>
    <font>
      <sz val="11"/>
      <color indexed="20"/>
      <name val="宋体"/>
      <family val="0"/>
    </font>
    <font>
      <sz val="11"/>
      <color indexed="17"/>
      <name val="宋体"/>
      <family val="0"/>
    </font>
    <font>
      <b/>
      <sz val="11"/>
      <color indexed="52"/>
      <name val="宋体"/>
      <family val="0"/>
    </font>
    <font>
      <sz val="11"/>
      <color indexed="60"/>
      <name val="宋体"/>
      <family val="0"/>
    </font>
    <font>
      <sz val="11"/>
      <color indexed="62"/>
      <name val="宋体"/>
      <family val="0"/>
    </font>
    <font>
      <b/>
      <sz val="11"/>
      <color indexed="8"/>
      <name val="宋体"/>
      <family val="0"/>
    </font>
    <font>
      <b/>
      <sz val="11"/>
      <name val="仿宋_GB2312"/>
      <family val="3"/>
    </font>
    <font>
      <u val="single"/>
      <sz val="11"/>
      <color rgb="FF800080"/>
      <name val="Calibri"/>
      <family val="0"/>
    </font>
    <font>
      <u val="single"/>
      <sz val="11"/>
      <color rgb="FF0000FF"/>
      <name val="Calibri"/>
      <family val="0"/>
    </font>
    <font>
      <sz val="10"/>
      <color theme="1"/>
      <name val="宋体"/>
      <family val="0"/>
    </font>
  </fonts>
  <fills count="19">
    <fill>
      <patternFill/>
    </fill>
    <fill>
      <patternFill patternType="gray125"/>
    </fill>
    <fill>
      <patternFill patternType="solid">
        <fgColor indexed="57"/>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62"/>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Protection="0">
      <alignment/>
    </xf>
    <xf numFmtId="0" fontId="19" fillId="2" borderId="0" applyNumberFormat="0" applyBorder="0" applyAlignment="0" applyProtection="0"/>
    <xf numFmtId="0" fontId="15" fillId="3" borderId="0" applyNumberFormat="0" applyBorder="0" applyAlignment="0" applyProtection="0"/>
    <xf numFmtId="0" fontId="19" fillId="4" borderId="0" applyNumberFormat="0" applyBorder="0" applyAlignment="0" applyProtection="0"/>
    <xf numFmtId="0" fontId="31" fillId="5" borderId="1" applyNumberFormat="0" applyAlignment="0" applyProtection="0"/>
    <xf numFmtId="0" fontId="15" fillId="6" borderId="0" applyNumberFormat="0" applyBorder="0" applyAlignment="0" applyProtection="0"/>
    <xf numFmtId="0" fontId="15" fillId="7" borderId="0" applyNumberFormat="0" applyBorder="0" applyAlignment="0" applyProtection="0"/>
    <xf numFmtId="44" fontId="0" fillId="0" borderId="0" applyFont="0" applyFill="0" applyBorder="0" applyAlignment="0" applyProtection="0"/>
    <xf numFmtId="0" fontId="19" fillId="8" borderId="0" applyNumberFormat="0" applyBorder="0" applyAlignment="0" applyProtection="0"/>
    <xf numFmtId="9" fontId="0" fillId="0" borderId="0" applyFont="0" applyFill="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29" fillId="6" borderId="1" applyNumberFormat="0" applyAlignment="0" applyProtection="0"/>
    <xf numFmtId="0" fontId="19" fillId="9" borderId="0" applyNumberFormat="0" applyBorder="0" applyAlignment="0" applyProtection="0"/>
    <xf numFmtId="0" fontId="30" fillId="12" borderId="0" applyNumberFormat="0" applyBorder="0" applyAlignment="0" applyProtection="0"/>
    <xf numFmtId="0" fontId="15" fillId="13" borderId="0" applyNumberFormat="0" applyBorder="0" applyAlignment="0" applyProtection="0"/>
    <xf numFmtId="0" fontId="28" fillId="14" borderId="0" applyNumberFormat="0" applyBorder="0" applyAlignment="0" applyProtection="0"/>
    <xf numFmtId="0" fontId="15" fillId="15" borderId="0" applyNumberFormat="0" applyBorder="0" applyAlignment="0" applyProtection="0"/>
    <xf numFmtId="0" fontId="32" fillId="0" borderId="2" applyNumberFormat="0" applyFill="0" applyAlignment="0" applyProtection="0"/>
    <xf numFmtId="0" fontId="27" fillId="16" borderId="0" applyNumberFormat="0" applyBorder="0" applyAlignment="0" applyProtection="0"/>
    <xf numFmtId="0" fontId="21" fillId="8" borderId="3" applyNumberFormat="0" applyAlignment="0" applyProtection="0"/>
    <xf numFmtId="0" fontId="16" fillId="6" borderId="4" applyNumberFormat="0" applyAlignment="0" applyProtection="0"/>
    <xf numFmtId="0" fontId="25" fillId="0" borderId="5" applyNumberFormat="0" applyFill="0" applyAlignment="0" applyProtection="0"/>
    <xf numFmtId="0" fontId="24" fillId="0" borderId="0" applyNumberFormat="0" applyFill="0" applyBorder="0" applyAlignment="0" applyProtection="0"/>
    <xf numFmtId="0" fontId="15" fillId="5" borderId="0" applyNumberFormat="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15"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15" fillId="5" borderId="0" applyNumberFormat="0" applyBorder="0" applyAlignment="0" applyProtection="0"/>
    <xf numFmtId="0" fontId="26" fillId="0" borderId="0" applyNumberFormat="0" applyFill="0" applyBorder="0" applyAlignment="0" applyProtection="0"/>
    <xf numFmtId="0" fontId="19" fillId="6" borderId="0" applyNumberFormat="0" applyBorder="0" applyAlignment="0" applyProtection="0"/>
    <xf numFmtId="0" fontId="0" fillId="3" borderId="6" applyNumberFormat="0" applyFont="0" applyAlignment="0" applyProtection="0"/>
    <xf numFmtId="0" fontId="15" fillId="14" borderId="0" applyNumberFormat="0" applyBorder="0" applyAlignment="0" applyProtection="0"/>
    <xf numFmtId="0" fontId="19" fillId="17" borderId="0" applyNumberFormat="0" applyBorder="0" applyAlignment="0" applyProtection="0"/>
    <xf numFmtId="0" fontId="15" fillId="12" borderId="0" applyNumberFormat="0" applyBorder="0" applyAlignment="0" applyProtection="0"/>
    <xf numFmtId="0" fontId="35" fillId="0" borderId="0" applyNumberFormat="0" applyFill="0" applyBorder="0" applyAlignment="0" applyProtection="0"/>
    <xf numFmtId="41" fontId="0" fillId="0" borderId="0" applyFont="0" applyFill="0" applyBorder="0" applyAlignment="0" applyProtection="0"/>
    <xf numFmtId="0" fontId="18" fillId="0" borderId="7" applyNumberFormat="0" applyFill="0" applyAlignment="0" applyProtection="0"/>
    <xf numFmtId="0" fontId="15" fillId="11" borderId="0" applyNumberFormat="0" applyBorder="0" applyAlignment="0" applyProtection="0"/>
    <xf numFmtId="0" fontId="17" fillId="0" borderId="8" applyNumberFormat="0" applyFill="0" applyAlignment="0" applyProtection="0"/>
    <xf numFmtId="0" fontId="19" fillId="2" borderId="0" applyNumberFormat="0" applyBorder="0" applyAlignment="0" applyProtection="0"/>
    <xf numFmtId="0" fontId="15" fillId="11" borderId="0" applyNumberFormat="0" applyBorder="0" applyAlignment="0" applyProtection="0"/>
    <xf numFmtId="0" fontId="14" fillId="0" borderId="9" applyNumberFormat="0" applyFill="0" applyAlignment="0" applyProtection="0"/>
  </cellStyleXfs>
  <cellXfs count="36">
    <xf numFmtId="0" fontId="0" fillId="0" borderId="0" xfId="0"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176" fontId="3" fillId="0" borderId="0" xfId="0" applyNumberFormat="1" applyFont="1" applyFill="1" applyAlignment="1">
      <alignment horizontal="center"/>
    </xf>
    <xf numFmtId="177" fontId="3" fillId="0" borderId="0" xfId="0" applyNumberFormat="1" applyFont="1" applyFill="1" applyAlignment="1">
      <alignment horizontal="center"/>
    </xf>
    <xf numFmtId="0" fontId="0" fillId="0" borderId="0" xfId="0" applyFill="1" applyAlignment="1">
      <alignment horizontal="center"/>
    </xf>
    <xf numFmtId="49" fontId="4" fillId="0" borderId="0" xfId="15" applyNumberFormat="1" applyFont="1" applyFill="1" applyAlignment="1">
      <alignment horizontal="center" vertical="center" wrapText="1"/>
    </xf>
    <xf numFmtId="0" fontId="5" fillId="0" borderId="0" xfId="15" applyNumberFormat="1" applyFont="1" applyFill="1" applyAlignment="1">
      <alignment horizontal="left"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49" fontId="36" fillId="18"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36" fillId="18" borderId="10" xfId="0" applyFont="1" applyFill="1" applyBorder="1" applyAlignment="1">
      <alignment horizontal="center" vertical="center"/>
    </xf>
    <xf numFmtId="177" fontId="36" fillId="18" borderId="10" xfId="0" applyNumberFormat="1" applyFont="1" applyFill="1" applyBorder="1" applyAlignment="1">
      <alignment horizontal="center" vertical="center"/>
    </xf>
    <xf numFmtId="49" fontId="36" fillId="18"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0" fontId="0" fillId="0" borderId="10" xfId="0" applyFill="1" applyBorder="1" applyAlignment="1">
      <alignment horizontal="center"/>
    </xf>
    <xf numFmtId="0" fontId="36" fillId="18" borderId="10"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0" xfId="0" applyFont="1" applyFill="1" applyAlignment="1">
      <alignment horizontal="left" vertical="center" wrapText="1"/>
    </xf>
    <xf numFmtId="0" fontId="10" fillId="0" borderId="0" xfId="0" applyFont="1" applyFill="1" applyAlignment="1">
      <alignment horizontal="center"/>
    </xf>
    <xf numFmtId="0" fontId="7" fillId="0" borderId="0" xfId="0" applyFont="1" applyFill="1" applyBorder="1" applyAlignment="1">
      <alignment horizontal="center" vertical="center"/>
    </xf>
    <xf numFmtId="0" fontId="11" fillId="0" borderId="0" xfId="0" applyFont="1" applyFill="1" applyAlignment="1">
      <alignment horizontal="center"/>
    </xf>
    <xf numFmtId="176" fontId="5" fillId="0" borderId="0" xfId="0" applyNumberFormat="1" applyFont="1" applyFill="1" applyBorder="1" applyAlignment="1">
      <alignment horizontal="center" vertical="center"/>
    </xf>
    <xf numFmtId="0" fontId="12" fillId="0" borderId="0" xfId="0" applyFont="1" applyAlignment="1">
      <alignment horizontal="center"/>
    </xf>
    <xf numFmtId="176" fontId="13" fillId="0" borderId="0" xfId="15" applyNumberFormat="1" applyFont="1" applyFill="1" applyAlignment="1">
      <alignment horizontal="center" vertical="center"/>
    </xf>
    <xf numFmtId="49" fontId="13" fillId="0" borderId="0" xfId="15" applyNumberFormat="1" applyFont="1" applyFill="1" applyAlignment="1">
      <alignment horizontal="center" vertical="center"/>
    </xf>
    <xf numFmtId="176" fontId="10" fillId="0" borderId="0" xfId="0" applyNumberFormat="1" applyFont="1" applyFill="1" applyAlignment="1">
      <alignment horizontal="center"/>
    </xf>
    <xf numFmtId="177" fontId="10" fillId="0" borderId="0" xfId="0" applyNumberFormat="1" applyFont="1" applyFill="1" applyAlignment="1">
      <alignment horizontal="center"/>
    </xf>
    <xf numFmtId="176" fontId="11" fillId="0" borderId="0" xfId="0" applyNumberFormat="1" applyFont="1" applyFill="1" applyAlignment="1">
      <alignment horizontal="center"/>
    </xf>
    <xf numFmtId="177" fontId="11" fillId="0" borderId="0" xfId="0" applyNumberFormat="1" applyFont="1" applyFill="1" applyAlignment="1">
      <alignment horizontal="center"/>
    </xf>
  </cellXfs>
  <cellStyles count="50">
    <cellStyle name="Normal" xfId="0"/>
    <cellStyle name="常规_报名信息汇总"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46"/>
  <sheetViews>
    <sheetView tabSelected="1" workbookViewId="0" topLeftCell="A5">
      <selection activeCell="K111" sqref="K111"/>
    </sheetView>
  </sheetViews>
  <sheetFormatPr defaultColWidth="7.6640625" defaultRowHeight="16.5"/>
  <cols>
    <col min="1" max="1" width="4.5546875" style="2" customWidth="1"/>
    <col min="2" max="2" width="6.6640625" style="3" customWidth="1"/>
    <col min="3" max="3" width="4.88671875" style="3" customWidth="1"/>
    <col min="4" max="4" width="11.5546875" style="3" customWidth="1"/>
    <col min="5" max="5" width="7.88671875" style="4" customWidth="1"/>
    <col min="6" max="6" width="9.77734375" style="4" customWidth="1"/>
    <col min="7" max="7" width="7.77734375" style="5" customWidth="1"/>
    <col min="8" max="8" width="8.21484375" style="5" customWidth="1"/>
    <col min="9" max="9" width="11.3359375" style="5" customWidth="1"/>
    <col min="10" max="10" width="6.99609375" style="5" customWidth="1"/>
    <col min="11" max="16384" width="7.6640625" style="6" customWidth="1"/>
  </cols>
  <sheetData>
    <row r="1" spans="1:11" ht="48.75" customHeight="1">
      <c r="A1" s="7" t="s">
        <v>0</v>
      </c>
      <c r="B1" s="7"/>
      <c r="C1" s="7"/>
      <c r="D1" s="7"/>
      <c r="E1" s="7"/>
      <c r="F1" s="7"/>
      <c r="G1" s="7"/>
      <c r="H1" s="7"/>
      <c r="I1" s="7"/>
      <c r="J1" s="7"/>
      <c r="K1" s="7"/>
    </row>
    <row r="2" spans="1:11" ht="99.75" customHeight="1">
      <c r="A2" s="8" t="s">
        <v>1</v>
      </c>
      <c r="B2" s="8"/>
      <c r="C2" s="8"/>
      <c r="D2" s="8"/>
      <c r="E2" s="8"/>
      <c r="F2" s="8"/>
      <c r="G2" s="8"/>
      <c r="H2" s="8"/>
      <c r="I2" s="8"/>
      <c r="J2" s="8"/>
      <c r="K2" s="8"/>
    </row>
    <row r="3" spans="1:11" s="1" customFormat="1" ht="31.5" customHeight="1">
      <c r="A3" s="9" t="s">
        <v>2</v>
      </c>
      <c r="B3" s="10" t="s">
        <v>3</v>
      </c>
      <c r="C3" s="10" t="s">
        <v>4</v>
      </c>
      <c r="D3" s="10" t="s">
        <v>5</v>
      </c>
      <c r="E3" s="9" t="s">
        <v>6</v>
      </c>
      <c r="F3" s="9" t="s">
        <v>7</v>
      </c>
      <c r="G3" s="17" t="s">
        <v>8</v>
      </c>
      <c r="H3" s="17" t="s">
        <v>9</v>
      </c>
      <c r="I3" s="17" t="s">
        <v>10</v>
      </c>
      <c r="J3" s="17" t="s">
        <v>11</v>
      </c>
      <c r="K3" s="17" t="s">
        <v>12</v>
      </c>
    </row>
    <row r="4" spans="1:11" ht="20.25" customHeight="1">
      <c r="A4" s="11">
        <v>1</v>
      </c>
      <c r="B4" s="12" t="s">
        <v>13</v>
      </c>
      <c r="C4" s="12" t="s">
        <v>14</v>
      </c>
      <c r="D4" s="13" t="s">
        <v>15</v>
      </c>
      <c r="E4" s="18">
        <v>59</v>
      </c>
      <c r="F4" s="19">
        <f aca="true" t="shared" si="0" ref="F4:F67">E4*0.5</f>
        <v>29.5</v>
      </c>
      <c r="G4" s="20">
        <v>91.3</v>
      </c>
      <c r="H4" s="20">
        <f>G4*1.0169</f>
        <v>92.84297</v>
      </c>
      <c r="I4" s="20">
        <f aca="true" t="shared" si="1" ref="I4:I67">H4*0.5</f>
        <v>46.421485</v>
      </c>
      <c r="J4" s="20">
        <f aca="true" t="shared" si="2" ref="J4:J67">F4+I4</f>
        <v>75.92148499999999</v>
      </c>
      <c r="K4" s="21" t="s">
        <v>16</v>
      </c>
    </row>
    <row r="5" spans="1:11" ht="20.25" customHeight="1">
      <c r="A5" s="11">
        <v>2</v>
      </c>
      <c r="B5" s="14" t="s">
        <v>17</v>
      </c>
      <c r="C5" s="14" t="s">
        <v>14</v>
      </c>
      <c r="D5" s="13" t="s">
        <v>18</v>
      </c>
      <c r="E5" s="18">
        <v>59</v>
      </c>
      <c r="F5" s="19">
        <f t="shared" si="0"/>
        <v>29.5</v>
      </c>
      <c r="G5" s="20">
        <v>83.97</v>
      </c>
      <c r="H5" s="20">
        <f>G5*1.0514</f>
        <v>88.28605799999998</v>
      </c>
      <c r="I5" s="20">
        <f t="shared" si="1"/>
        <v>44.14302899999999</v>
      </c>
      <c r="J5" s="20">
        <f t="shared" si="2"/>
        <v>73.64302899999998</v>
      </c>
      <c r="K5" s="21" t="s">
        <v>16</v>
      </c>
    </row>
    <row r="6" spans="1:11" ht="20.25" customHeight="1">
      <c r="A6" s="11">
        <v>3</v>
      </c>
      <c r="B6" s="14" t="s">
        <v>19</v>
      </c>
      <c r="C6" s="14" t="s">
        <v>14</v>
      </c>
      <c r="D6" s="13" t="s">
        <v>20</v>
      </c>
      <c r="E6" s="18">
        <v>64</v>
      </c>
      <c r="F6" s="19">
        <f t="shared" si="0"/>
        <v>32</v>
      </c>
      <c r="G6" s="20">
        <v>81.87</v>
      </c>
      <c r="H6" s="20">
        <f>G6*1.0169</f>
        <v>83.253603</v>
      </c>
      <c r="I6" s="20">
        <f t="shared" si="1"/>
        <v>41.6268015</v>
      </c>
      <c r="J6" s="20">
        <f t="shared" si="2"/>
        <v>73.6268015</v>
      </c>
      <c r="K6" s="21" t="s">
        <v>16</v>
      </c>
    </row>
    <row r="7" spans="1:11" ht="20.25" customHeight="1">
      <c r="A7" s="11">
        <v>4</v>
      </c>
      <c r="B7" s="12" t="s">
        <v>21</v>
      </c>
      <c r="C7" s="12" t="s">
        <v>22</v>
      </c>
      <c r="D7" s="13" t="s">
        <v>23</v>
      </c>
      <c r="E7" s="18">
        <v>58</v>
      </c>
      <c r="F7" s="19">
        <f t="shared" si="0"/>
        <v>29</v>
      </c>
      <c r="G7" s="20">
        <v>90.7</v>
      </c>
      <c r="H7" s="20">
        <f>G7*0.9647</f>
        <v>87.49829</v>
      </c>
      <c r="I7" s="20">
        <f t="shared" si="1"/>
        <v>43.749145</v>
      </c>
      <c r="J7" s="20">
        <f t="shared" si="2"/>
        <v>72.749145</v>
      </c>
      <c r="K7" s="21" t="s">
        <v>16</v>
      </c>
    </row>
    <row r="8" spans="1:11" ht="20.25" customHeight="1">
      <c r="A8" s="11">
        <v>5</v>
      </c>
      <c r="B8" s="14" t="s">
        <v>24</v>
      </c>
      <c r="C8" s="12" t="s">
        <v>14</v>
      </c>
      <c r="D8" s="13" t="s">
        <v>25</v>
      </c>
      <c r="E8" s="18">
        <v>60</v>
      </c>
      <c r="F8" s="19">
        <f t="shared" si="0"/>
        <v>30</v>
      </c>
      <c r="G8" s="20">
        <v>84.93</v>
      </c>
      <c r="H8" s="20">
        <f>G8*1.0068</f>
        <v>85.507524</v>
      </c>
      <c r="I8" s="20">
        <f t="shared" si="1"/>
        <v>42.753762</v>
      </c>
      <c r="J8" s="20">
        <f t="shared" si="2"/>
        <v>72.753762</v>
      </c>
      <c r="K8" s="21" t="s">
        <v>16</v>
      </c>
    </row>
    <row r="9" spans="1:11" ht="20.25" customHeight="1">
      <c r="A9" s="11">
        <v>6</v>
      </c>
      <c r="B9" s="12" t="s">
        <v>26</v>
      </c>
      <c r="C9" s="12" t="s">
        <v>14</v>
      </c>
      <c r="D9" s="13" t="s">
        <v>27</v>
      </c>
      <c r="E9" s="18">
        <v>57</v>
      </c>
      <c r="F9" s="19">
        <f t="shared" si="0"/>
        <v>28.5</v>
      </c>
      <c r="G9" s="20">
        <v>85.3</v>
      </c>
      <c r="H9" s="20">
        <f>G9*1.0214</f>
        <v>87.12542</v>
      </c>
      <c r="I9" s="20">
        <f t="shared" si="1"/>
        <v>43.56271</v>
      </c>
      <c r="J9" s="20">
        <f t="shared" si="2"/>
        <v>72.06271000000001</v>
      </c>
      <c r="K9" s="21" t="s">
        <v>16</v>
      </c>
    </row>
    <row r="10" spans="1:11" ht="20.25" customHeight="1">
      <c r="A10" s="11">
        <v>7</v>
      </c>
      <c r="B10" s="14" t="s">
        <v>28</v>
      </c>
      <c r="C10" s="14" t="s">
        <v>14</v>
      </c>
      <c r="D10" s="13" t="s">
        <v>29</v>
      </c>
      <c r="E10" s="18">
        <v>56</v>
      </c>
      <c r="F10" s="19">
        <f t="shared" si="0"/>
        <v>28</v>
      </c>
      <c r="G10" s="20">
        <v>87.07</v>
      </c>
      <c r="H10" s="20">
        <f>G10*1.0068</f>
        <v>87.66207599999998</v>
      </c>
      <c r="I10" s="20">
        <f t="shared" si="1"/>
        <v>43.83103799999999</v>
      </c>
      <c r="J10" s="20">
        <f t="shared" si="2"/>
        <v>71.83103799999999</v>
      </c>
      <c r="K10" s="21" t="s">
        <v>16</v>
      </c>
    </row>
    <row r="11" spans="1:11" ht="20.25" customHeight="1">
      <c r="A11" s="11">
        <v>8</v>
      </c>
      <c r="B11" s="14" t="s">
        <v>30</v>
      </c>
      <c r="C11" s="14" t="s">
        <v>14</v>
      </c>
      <c r="D11" s="13" t="s">
        <v>31</v>
      </c>
      <c r="E11" s="18">
        <v>52</v>
      </c>
      <c r="F11" s="19">
        <f t="shared" si="0"/>
        <v>26</v>
      </c>
      <c r="G11" s="20">
        <v>89.23</v>
      </c>
      <c r="H11" s="20">
        <f>G11*1.0214</f>
        <v>91.13952200000001</v>
      </c>
      <c r="I11" s="20">
        <f t="shared" si="1"/>
        <v>45.56976100000001</v>
      </c>
      <c r="J11" s="20">
        <f t="shared" si="2"/>
        <v>71.569761</v>
      </c>
      <c r="K11" s="21" t="s">
        <v>16</v>
      </c>
    </row>
    <row r="12" spans="1:11" ht="20.25" customHeight="1">
      <c r="A12" s="11">
        <v>9</v>
      </c>
      <c r="B12" s="14" t="s">
        <v>32</v>
      </c>
      <c r="C12" s="14" t="s">
        <v>14</v>
      </c>
      <c r="D12" s="13" t="s">
        <v>33</v>
      </c>
      <c r="E12" s="18">
        <v>57.5</v>
      </c>
      <c r="F12" s="19">
        <f t="shared" si="0"/>
        <v>28.75</v>
      </c>
      <c r="G12" s="20">
        <v>88.03</v>
      </c>
      <c r="H12" s="20">
        <f>G12*0.9647</f>
        <v>84.922541</v>
      </c>
      <c r="I12" s="20">
        <f t="shared" si="1"/>
        <v>42.4612705</v>
      </c>
      <c r="J12" s="20">
        <f t="shared" si="2"/>
        <v>71.2112705</v>
      </c>
      <c r="K12" s="21" t="s">
        <v>16</v>
      </c>
    </row>
    <row r="13" spans="1:11" ht="20.25" customHeight="1">
      <c r="A13" s="11">
        <v>10</v>
      </c>
      <c r="B13" s="14" t="s">
        <v>34</v>
      </c>
      <c r="C13" s="14" t="s">
        <v>14</v>
      </c>
      <c r="D13" s="13" t="s">
        <v>35</v>
      </c>
      <c r="E13" s="18">
        <v>60</v>
      </c>
      <c r="F13" s="19">
        <f t="shared" si="0"/>
        <v>30</v>
      </c>
      <c r="G13" s="20">
        <v>80.83</v>
      </c>
      <c r="H13" s="20">
        <f>G13*1.0169</f>
        <v>82.19602699999999</v>
      </c>
      <c r="I13" s="20">
        <f t="shared" si="1"/>
        <v>41.09801349999999</v>
      </c>
      <c r="J13" s="20">
        <f t="shared" si="2"/>
        <v>71.0980135</v>
      </c>
      <c r="K13" s="21" t="s">
        <v>16</v>
      </c>
    </row>
    <row r="14" spans="1:11" ht="20.25" customHeight="1">
      <c r="A14" s="11">
        <v>11</v>
      </c>
      <c r="B14" s="12" t="s">
        <v>36</v>
      </c>
      <c r="C14" s="12" t="s">
        <v>14</v>
      </c>
      <c r="D14" s="13" t="s">
        <v>37</v>
      </c>
      <c r="E14" s="18">
        <v>56</v>
      </c>
      <c r="F14" s="19">
        <f t="shared" si="0"/>
        <v>28</v>
      </c>
      <c r="G14" s="20">
        <v>88.82</v>
      </c>
      <c r="H14" s="20">
        <f>G14*0.9683</f>
        <v>86.004406</v>
      </c>
      <c r="I14" s="20">
        <f t="shared" si="1"/>
        <v>43.002203</v>
      </c>
      <c r="J14" s="20">
        <f t="shared" si="2"/>
        <v>71.00220300000001</v>
      </c>
      <c r="K14" s="21" t="s">
        <v>16</v>
      </c>
    </row>
    <row r="15" spans="1:11" ht="20.25" customHeight="1">
      <c r="A15" s="11">
        <v>12</v>
      </c>
      <c r="B15" s="14" t="s">
        <v>38</v>
      </c>
      <c r="C15" s="15" t="s">
        <v>14</v>
      </c>
      <c r="D15" s="13" t="s">
        <v>39</v>
      </c>
      <c r="E15" s="18">
        <v>53</v>
      </c>
      <c r="F15" s="19">
        <f t="shared" si="0"/>
        <v>26.5</v>
      </c>
      <c r="G15" s="20">
        <v>87.47</v>
      </c>
      <c r="H15" s="20">
        <f>G15*1.0169</f>
        <v>88.94824299999999</v>
      </c>
      <c r="I15" s="20">
        <f t="shared" si="1"/>
        <v>44.474121499999995</v>
      </c>
      <c r="J15" s="20">
        <f t="shared" si="2"/>
        <v>70.9741215</v>
      </c>
      <c r="K15" s="21" t="s">
        <v>16</v>
      </c>
    </row>
    <row r="16" spans="1:11" ht="20.25" customHeight="1">
      <c r="A16" s="11">
        <v>13</v>
      </c>
      <c r="B16" s="12" t="s">
        <v>40</v>
      </c>
      <c r="C16" s="12" t="s">
        <v>14</v>
      </c>
      <c r="D16" s="13" t="s">
        <v>41</v>
      </c>
      <c r="E16" s="18">
        <v>54</v>
      </c>
      <c r="F16" s="19">
        <f t="shared" si="0"/>
        <v>27</v>
      </c>
      <c r="G16" s="20">
        <v>90.03</v>
      </c>
      <c r="H16" s="20">
        <f>G16*0.9647</f>
        <v>86.851941</v>
      </c>
      <c r="I16" s="20">
        <f t="shared" si="1"/>
        <v>43.4259705</v>
      </c>
      <c r="J16" s="20">
        <f t="shared" si="2"/>
        <v>70.4259705</v>
      </c>
      <c r="K16" s="21" t="s">
        <v>16</v>
      </c>
    </row>
    <row r="17" spans="1:11" ht="20.25" customHeight="1">
      <c r="A17" s="11">
        <v>14</v>
      </c>
      <c r="B17" s="12" t="s">
        <v>42</v>
      </c>
      <c r="C17" s="12" t="s">
        <v>14</v>
      </c>
      <c r="D17" s="13" t="s">
        <v>43</v>
      </c>
      <c r="E17" s="18">
        <v>61</v>
      </c>
      <c r="F17" s="19">
        <f t="shared" si="0"/>
        <v>30.5</v>
      </c>
      <c r="G17" s="20">
        <v>82.32</v>
      </c>
      <c r="H17" s="20">
        <f>G17*0.9683</f>
        <v>79.710456</v>
      </c>
      <c r="I17" s="20">
        <f t="shared" si="1"/>
        <v>39.855228</v>
      </c>
      <c r="J17" s="20">
        <f t="shared" si="2"/>
        <v>70.355228</v>
      </c>
      <c r="K17" s="21" t="s">
        <v>16</v>
      </c>
    </row>
    <row r="18" spans="1:11" ht="20.25" customHeight="1">
      <c r="A18" s="11">
        <v>15</v>
      </c>
      <c r="B18" s="14" t="s">
        <v>44</v>
      </c>
      <c r="C18" s="14" t="s">
        <v>14</v>
      </c>
      <c r="D18" s="13" t="s">
        <v>45</v>
      </c>
      <c r="E18" s="18">
        <v>53</v>
      </c>
      <c r="F18" s="19">
        <f t="shared" si="0"/>
        <v>26.5</v>
      </c>
      <c r="G18" s="20">
        <v>86.8</v>
      </c>
      <c r="H18" s="20">
        <f>G18*1.0068</f>
        <v>87.39023999999999</v>
      </c>
      <c r="I18" s="20">
        <f t="shared" si="1"/>
        <v>43.695119999999996</v>
      </c>
      <c r="J18" s="20">
        <f t="shared" si="2"/>
        <v>70.19512</v>
      </c>
      <c r="K18" s="21" t="s">
        <v>16</v>
      </c>
    </row>
    <row r="19" spans="1:11" ht="20.25" customHeight="1">
      <c r="A19" s="11">
        <v>16</v>
      </c>
      <c r="B19" s="14" t="s">
        <v>46</v>
      </c>
      <c r="C19" s="14" t="s">
        <v>14</v>
      </c>
      <c r="D19" s="13" t="s">
        <v>47</v>
      </c>
      <c r="E19" s="18">
        <v>51</v>
      </c>
      <c r="F19" s="19">
        <f t="shared" si="0"/>
        <v>25.5</v>
      </c>
      <c r="G19" s="20">
        <v>87.07</v>
      </c>
      <c r="H19" s="20">
        <f>G19*1.0169</f>
        <v>88.54148299999999</v>
      </c>
      <c r="I19" s="20">
        <f t="shared" si="1"/>
        <v>44.27074149999999</v>
      </c>
      <c r="J19" s="20">
        <f t="shared" si="2"/>
        <v>69.77074149999999</v>
      </c>
      <c r="K19" s="21" t="s">
        <v>16</v>
      </c>
    </row>
    <row r="20" spans="1:11" ht="20.25" customHeight="1">
      <c r="A20" s="11">
        <v>17</v>
      </c>
      <c r="B20" s="14" t="s">
        <v>48</v>
      </c>
      <c r="C20" s="14" t="s">
        <v>14</v>
      </c>
      <c r="D20" s="13" t="s">
        <v>49</v>
      </c>
      <c r="E20" s="18">
        <v>54</v>
      </c>
      <c r="F20" s="19">
        <f t="shared" si="0"/>
        <v>27</v>
      </c>
      <c r="G20" s="20">
        <v>84.97</v>
      </c>
      <c r="H20" s="20">
        <f>G20*1.0068</f>
        <v>85.54779599999999</v>
      </c>
      <c r="I20" s="20">
        <f t="shared" si="1"/>
        <v>42.773897999999996</v>
      </c>
      <c r="J20" s="20">
        <f t="shared" si="2"/>
        <v>69.773898</v>
      </c>
      <c r="K20" s="21" t="s">
        <v>16</v>
      </c>
    </row>
    <row r="21" spans="1:11" ht="20.25" customHeight="1">
      <c r="A21" s="11">
        <v>18</v>
      </c>
      <c r="B21" s="12" t="s">
        <v>50</v>
      </c>
      <c r="C21" s="12" t="s">
        <v>14</v>
      </c>
      <c r="D21" s="13" t="s">
        <v>51</v>
      </c>
      <c r="E21" s="18">
        <v>53</v>
      </c>
      <c r="F21" s="19">
        <f t="shared" si="0"/>
        <v>26.5</v>
      </c>
      <c r="G21" s="20">
        <v>89.33</v>
      </c>
      <c r="H21" s="20">
        <f>G21*0.9683</f>
        <v>86.498239</v>
      </c>
      <c r="I21" s="20">
        <f t="shared" si="1"/>
        <v>43.2491195</v>
      </c>
      <c r="J21" s="20">
        <f t="shared" si="2"/>
        <v>69.7491195</v>
      </c>
      <c r="K21" s="21" t="s">
        <v>16</v>
      </c>
    </row>
    <row r="22" spans="1:11" ht="20.25" customHeight="1">
      <c r="A22" s="11">
        <v>19</v>
      </c>
      <c r="B22" s="12" t="s">
        <v>52</v>
      </c>
      <c r="C22" s="12" t="s">
        <v>14</v>
      </c>
      <c r="D22" s="13" t="s">
        <v>53</v>
      </c>
      <c r="E22" s="18">
        <v>50</v>
      </c>
      <c r="F22" s="19">
        <f t="shared" si="0"/>
        <v>25</v>
      </c>
      <c r="G22" s="20">
        <v>87.57</v>
      </c>
      <c r="H22" s="20">
        <f>G22*1.0214</f>
        <v>89.443998</v>
      </c>
      <c r="I22" s="20">
        <f t="shared" si="1"/>
        <v>44.721999</v>
      </c>
      <c r="J22" s="20">
        <f t="shared" si="2"/>
        <v>69.721999</v>
      </c>
      <c r="K22" s="21" t="s">
        <v>16</v>
      </c>
    </row>
    <row r="23" spans="1:11" ht="20.25" customHeight="1">
      <c r="A23" s="11">
        <v>20</v>
      </c>
      <c r="B23" s="14" t="s">
        <v>54</v>
      </c>
      <c r="C23" s="14" t="s">
        <v>14</v>
      </c>
      <c r="D23" s="13" t="s">
        <v>55</v>
      </c>
      <c r="E23" s="18">
        <v>58</v>
      </c>
      <c r="F23" s="19">
        <f t="shared" si="0"/>
        <v>29</v>
      </c>
      <c r="G23" s="20">
        <v>77.4</v>
      </c>
      <c r="H23" s="20">
        <f>G23*1.0514</f>
        <v>81.37836</v>
      </c>
      <c r="I23" s="20">
        <f t="shared" si="1"/>
        <v>40.68918</v>
      </c>
      <c r="J23" s="20">
        <f t="shared" si="2"/>
        <v>69.68918</v>
      </c>
      <c r="K23" s="21" t="s">
        <v>16</v>
      </c>
    </row>
    <row r="24" spans="1:11" ht="20.25" customHeight="1">
      <c r="A24" s="11">
        <v>21</v>
      </c>
      <c r="B24" s="14" t="s">
        <v>56</v>
      </c>
      <c r="C24" s="14" t="s">
        <v>14</v>
      </c>
      <c r="D24" s="13" t="s">
        <v>57</v>
      </c>
      <c r="E24" s="18">
        <v>51.5</v>
      </c>
      <c r="F24" s="19">
        <f t="shared" si="0"/>
        <v>25.75</v>
      </c>
      <c r="G24" s="20">
        <v>90.5</v>
      </c>
      <c r="H24" s="20">
        <f>G24*0.9647</f>
        <v>87.30535</v>
      </c>
      <c r="I24" s="20">
        <f t="shared" si="1"/>
        <v>43.652675</v>
      </c>
      <c r="J24" s="20">
        <f t="shared" si="2"/>
        <v>69.402675</v>
      </c>
      <c r="K24" s="21" t="s">
        <v>16</v>
      </c>
    </row>
    <row r="25" spans="1:11" ht="20.25" customHeight="1">
      <c r="A25" s="11">
        <v>22</v>
      </c>
      <c r="B25" s="14" t="s">
        <v>58</v>
      </c>
      <c r="C25" s="14" t="s">
        <v>14</v>
      </c>
      <c r="D25" s="13" t="s">
        <v>59</v>
      </c>
      <c r="E25" s="18">
        <v>51</v>
      </c>
      <c r="F25" s="19">
        <f t="shared" si="0"/>
        <v>25.5</v>
      </c>
      <c r="G25" s="20">
        <v>90.43</v>
      </c>
      <c r="H25" s="20">
        <f>G25*0.9683</f>
        <v>87.56336900000001</v>
      </c>
      <c r="I25" s="20">
        <f t="shared" si="1"/>
        <v>43.781684500000004</v>
      </c>
      <c r="J25" s="20">
        <f t="shared" si="2"/>
        <v>69.28168450000001</v>
      </c>
      <c r="K25" s="21" t="s">
        <v>16</v>
      </c>
    </row>
    <row r="26" spans="1:11" ht="20.25" customHeight="1">
      <c r="A26" s="11">
        <v>23</v>
      </c>
      <c r="B26" s="14" t="s">
        <v>60</v>
      </c>
      <c r="C26" s="14" t="s">
        <v>14</v>
      </c>
      <c r="D26" s="13" t="s">
        <v>61</v>
      </c>
      <c r="E26" s="18">
        <v>50</v>
      </c>
      <c r="F26" s="19">
        <f t="shared" si="0"/>
        <v>25</v>
      </c>
      <c r="G26" s="20">
        <v>87.93</v>
      </c>
      <c r="H26" s="20">
        <f>G26*1.0068</f>
        <v>88.527924</v>
      </c>
      <c r="I26" s="20">
        <f t="shared" si="1"/>
        <v>44.263962</v>
      </c>
      <c r="J26" s="20">
        <f t="shared" si="2"/>
        <v>69.26396199999999</v>
      </c>
      <c r="K26" s="21" t="s">
        <v>16</v>
      </c>
    </row>
    <row r="27" spans="1:11" ht="20.25" customHeight="1">
      <c r="A27" s="11">
        <v>24</v>
      </c>
      <c r="B27" s="12" t="s">
        <v>62</v>
      </c>
      <c r="C27" s="12" t="s">
        <v>14</v>
      </c>
      <c r="D27" s="13" t="s">
        <v>63</v>
      </c>
      <c r="E27" s="18">
        <v>53</v>
      </c>
      <c r="F27" s="19">
        <f t="shared" si="0"/>
        <v>26.5</v>
      </c>
      <c r="G27" s="20">
        <v>86.77</v>
      </c>
      <c r="H27" s="20">
        <f>G27*0.9776</f>
        <v>84.826352</v>
      </c>
      <c r="I27" s="20">
        <f t="shared" si="1"/>
        <v>42.413176</v>
      </c>
      <c r="J27" s="20">
        <f t="shared" si="2"/>
        <v>68.91317599999999</v>
      </c>
      <c r="K27" s="21" t="s">
        <v>16</v>
      </c>
    </row>
    <row r="28" spans="1:11" ht="20.25" customHeight="1">
      <c r="A28" s="11">
        <v>25</v>
      </c>
      <c r="B28" s="12" t="s">
        <v>64</v>
      </c>
      <c r="C28" s="12" t="s">
        <v>14</v>
      </c>
      <c r="D28" s="13" t="s">
        <v>65</v>
      </c>
      <c r="E28" s="18">
        <v>54</v>
      </c>
      <c r="F28" s="19">
        <f t="shared" si="0"/>
        <v>27</v>
      </c>
      <c r="G28" s="20">
        <v>79.37</v>
      </c>
      <c r="H28" s="20">
        <f>G28*1.0514</f>
        <v>83.449618</v>
      </c>
      <c r="I28" s="20">
        <f t="shared" si="1"/>
        <v>41.724809</v>
      </c>
      <c r="J28" s="20">
        <f t="shared" si="2"/>
        <v>68.724809</v>
      </c>
      <c r="K28" s="21" t="s">
        <v>16</v>
      </c>
    </row>
    <row r="29" spans="1:11" ht="20.25" customHeight="1">
      <c r="A29" s="11">
        <v>26</v>
      </c>
      <c r="B29" s="12" t="s">
        <v>66</v>
      </c>
      <c r="C29" s="12" t="s">
        <v>14</v>
      </c>
      <c r="D29" s="13" t="s">
        <v>67</v>
      </c>
      <c r="E29" s="18">
        <v>50</v>
      </c>
      <c r="F29" s="19">
        <f t="shared" si="0"/>
        <v>25</v>
      </c>
      <c r="G29" s="20">
        <v>90.53</v>
      </c>
      <c r="H29" s="20">
        <f>G29*0.9647</f>
        <v>87.33429100000001</v>
      </c>
      <c r="I29" s="20">
        <f t="shared" si="1"/>
        <v>43.667145500000004</v>
      </c>
      <c r="J29" s="20">
        <f t="shared" si="2"/>
        <v>68.6671455</v>
      </c>
      <c r="K29" s="21" t="s">
        <v>16</v>
      </c>
    </row>
    <row r="30" spans="1:11" ht="20.25" customHeight="1">
      <c r="A30" s="11">
        <v>27</v>
      </c>
      <c r="B30" s="12" t="s">
        <v>68</v>
      </c>
      <c r="C30" s="12" t="s">
        <v>14</v>
      </c>
      <c r="D30" s="13" t="s">
        <v>69</v>
      </c>
      <c r="E30" s="18">
        <v>51</v>
      </c>
      <c r="F30" s="19">
        <f t="shared" si="0"/>
        <v>25.5</v>
      </c>
      <c r="G30" s="20">
        <v>84.7</v>
      </c>
      <c r="H30" s="20">
        <f>G30*1.0169</f>
        <v>86.13143</v>
      </c>
      <c r="I30" s="20">
        <f t="shared" si="1"/>
        <v>43.065715</v>
      </c>
      <c r="J30" s="20">
        <f t="shared" si="2"/>
        <v>68.565715</v>
      </c>
      <c r="K30" s="21" t="s">
        <v>16</v>
      </c>
    </row>
    <row r="31" spans="1:11" ht="20.25" customHeight="1">
      <c r="A31" s="11">
        <v>28</v>
      </c>
      <c r="B31" s="14" t="s">
        <v>70</v>
      </c>
      <c r="C31" s="14" t="s">
        <v>14</v>
      </c>
      <c r="D31" s="13" t="s">
        <v>71</v>
      </c>
      <c r="E31" s="18">
        <v>50</v>
      </c>
      <c r="F31" s="19">
        <f t="shared" si="0"/>
        <v>25</v>
      </c>
      <c r="G31" s="20">
        <v>89.1</v>
      </c>
      <c r="H31" s="20">
        <f>G31*0.9776</f>
        <v>87.10416</v>
      </c>
      <c r="I31" s="20">
        <f t="shared" si="1"/>
        <v>43.55208</v>
      </c>
      <c r="J31" s="20">
        <f t="shared" si="2"/>
        <v>68.55207999999999</v>
      </c>
      <c r="K31" s="21" t="s">
        <v>16</v>
      </c>
    </row>
    <row r="32" spans="1:11" ht="20.25" customHeight="1">
      <c r="A32" s="11">
        <v>29</v>
      </c>
      <c r="B32" s="12" t="s">
        <v>72</v>
      </c>
      <c r="C32" s="12" t="s">
        <v>14</v>
      </c>
      <c r="D32" s="13" t="s">
        <v>73</v>
      </c>
      <c r="E32" s="18">
        <v>53</v>
      </c>
      <c r="F32" s="19">
        <f t="shared" si="0"/>
        <v>26.5</v>
      </c>
      <c r="G32" s="20">
        <v>83.3</v>
      </c>
      <c r="H32" s="20">
        <f>G32*1.0068</f>
        <v>83.86644</v>
      </c>
      <c r="I32" s="20">
        <f t="shared" si="1"/>
        <v>41.93322</v>
      </c>
      <c r="J32" s="20">
        <f t="shared" si="2"/>
        <v>68.43322</v>
      </c>
      <c r="K32" s="21" t="s">
        <v>16</v>
      </c>
    </row>
    <row r="33" spans="1:11" ht="20.25" customHeight="1">
      <c r="A33" s="11">
        <v>30</v>
      </c>
      <c r="B33" s="14" t="s">
        <v>74</v>
      </c>
      <c r="C33" s="14" t="s">
        <v>14</v>
      </c>
      <c r="D33" s="13" t="s">
        <v>75</v>
      </c>
      <c r="E33" s="18">
        <v>50</v>
      </c>
      <c r="F33" s="19">
        <f t="shared" si="0"/>
        <v>25</v>
      </c>
      <c r="G33" s="20">
        <v>82.5</v>
      </c>
      <c r="H33" s="20">
        <f>G33*1.0514</f>
        <v>86.7405</v>
      </c>
      <c r="I33" s="20">
        <f t="shared" si="1"/>
        <v>43.37025</v>
      </c>
      <c r="J33" s="20">
        <f t="shared" si="2"/>
        <v>68.37025</v>
      </c>
      <c r="K33" s="21" t="s">
        <v>16</v>
      </c>
    </row>
    <row r="34" spans="1:11" ht="20.25" customHeight="1">
      <c r="A34" s="11">
        <v>31</v>
      </c>
      <c r="B34" s="14" t="s">
        <v>76</v>
      </c>
      <c r="C34" s="14" t="s">
        <v>14</v>
      </c>
      <c r="D34" s="13" t="s">
        <v>77</v>
      </c>
      <c r="E34" s="18">
        <v>51</v>
      </c>
      <c r="F34" s="19">
        <f t="shared" si="0"/>
        <v>25.5</v>
      </c>
      <c r="G34" s="20">
        <v>88.45</v>
      </c>
      <c r="H34" s="20">
        <f>G34*0.9683</f>
        <v>85.646135</v>
      </c>
      <c r="I34" s="20">
        <f t="shared" si="1"/>
        <v>42.8230675</v>
      </c>
      <c r="J34" s="20">
        <f t="shared" si="2"/>
        <v>68.32306750000001</v>
      </c>
      <c r="K34" s="21" t="s">
        <v>16</v>
      </c>
    </row>
    <row r="35" spans="1:11" ht="20.25" customHeight="1">
      <c r="A35" s="11">
        <v>32</v>
      </c>
      <c r="B35" s="14" t="s">
        <v>78</v>
      </c>
      <c r="C35" s="14" t="s">
        <v>14</v>
      </c>
      <c r="D35" s="13" t="s">
        <v>79</v>
      </c>
      <c r="E35" s="18">
        <v>54</v>
      </c>
      <c r="F35" s="19">
        <f t="shared" si="0"/>
        <v>27</v>
      </c>
      <c r="G35" s="20">
        <v>84.3</v>
      </c>
      <c r="H35" s="20">
        <f>G35*0.9776</f>
        <v>82.41168</v>
      </c>
      <c r="I35" s="20">
        <f t="shared" si="1"/>
        <v>41.20584</v>
      </c>
      <c r="J35" s="20">
        <f t="shared" si="2"/>
        <v>68.20584</v>
      </c>
      <c r="K35" s="21" t="s">
        <v>16</v>
      </c>
    </row>
    <row r="36" spans="1:11" ht="20.25" customHeight="1">
      <c r="A36" s="11">
        <v>33</v>
      </c>
      <c r="B36" s="14" t="s">
        <v>80</v>
      </c>
      <c r="C36" s="14" t="s">
        <v>14</v>
      </c>
      <c r="D36" s="13" t="s">
        <v>81</v>
      </c>
      <c r="E36" s="18">
        <v>53</v>
      </c>
      <c r="F36" s="19">
        <f t="shared" si="0"/>
        <v>26.5</v>
      </c>
      <c r="G36" s="20">
        <v>85.2</v>
      </c>
      <c r="H36" s="20">
        <f>G36*0.9776</f>
        <v>83.29152</v>
      </c>
      <c r="I36" s="20">
        <f t="shared" si="1"/>
        <v>41.64576</v>
      </c>
      <c r="J36" s="20">
        <f t="shared" si="2"/>
        <v>68.14576</v>
      </c>
      <c r="K36" s="21" t="s">
        <v>16</v>
      </c>
    </row>
    <row r="37" spans="1:11" ht="20.25" customHeight="1">
      <c r="A37" s="11">
        <v>34</v>
      </c>
      <c r="B37" s="12" t="s">
        <v>82</v>
      </c>
      <c r="C37" s="12" t="s">
        <v>14</v>
      </c>
      <c r="D37" s="13" t="s">
        <v>83</v>
      </c>
      <c r="E37" s="18">
        <v>53</v>
      </c>
      <c r="F37" s="19">
        <f t="shared" si="0"/>
        <v>26.5</v>
      </c>
      <c r="G37" s="20">
        <v>85.27</v>
      </c>
      <c r="H37" s="20">
        <f>G37*0.9683</f>
        <v>82.566941</v>
      </c>
      <c r="I37" s="20">
        <f t="shared" si="1"/>
        <v>41.2834705</v>
      </c>
      <c r="J37" s="20">
        <f t="shared" si="2"/>
        <v>67.78347049999999</v>
      </c>
      <c r="K37" s="21" t="s">
        <v>16</v>
      </c>
    </row>
    <row r="38" spans="1:11" ht="20.25" customHeight="1">
      <c r="A38" s="11">
        <v>35</v>
      </c>
      <c r="B38" s="14" t="s">
        <v>84</v>
      </c>
      <c r="C38" s="14" t="s">
        <v>14</v>
      </c>
      <c r="D38" s="13" t="s">
        <v>85</v>
      </c>
      <c r="E38" s="18">
        <v>51</v>
      </c>
      <c r="F38" s="19">
        <f t="shared" si="0"/>
        <v>25.5</v>
      </c>
      <c r="G38" s="20">
        <v>83.03</v>
      </c>
      <c r="H38" s="20">
        <f>G38*1.0169</f>
        <v>84.433207</v>
      </c>
      <c r="I38" s="20">
        <f t="shared" si="1"/>
        <v>42.2166035</v>
      </c>
      <c r="J38" s="20">
        <f t="shared" si="2"/>
        <v>67.71660349999999</v>
      </c>
      <c r="K38" s="21" t="s">
        <v>16</v>
      </c>
    </row>
    <row r="39" spans="1:11" ht="20.25" customHeight="1">
      <c r="A39" s="11">
        <v>36</v>
      </c>
      <c r="B39" s="14" t="s">
        <v>86</v>
      </c>
      <c r="C39" s="14" t="s">
        <v>14</v>
      </c>
      <c r="D39" s="13" t="s">
        <v>87</v>
      </c>
      <c r="E39" s="18">
        <v>51</v>
      </c>
      <c r="F39" s="19">
        <f t="shared" si="0"/>
        <v>25.5</v>
      </c>
      <c r="G39" s="20">
        <v>86.23</v>
      </c>
      <c r="H39" s="20">
        <f>G39*0.9776</f>
        <v>84.29844800000001</v>
      </c>
      <c r="I39" s="20">
        <f t="shared" si="1"/>
        <v>42.149224000000004</v>
      </c>
      <c r="J39" s="20">
        <f t="shared" si="2"/>
        <v>67.649224</v>
      </c>
      <c r="K39" s="21" t="s">
        <v>16</v>
      </c>
    </row>
    <row r="40" spans="1:11" ht="20.25" customHeight="1">
      <c r="A40" s="11">
        <v>37</v>
      </c>
      <c r="B40" s="12" t="s">
        <v>88</v>
      </c>
      <c r="C40" s="12" t="s">
        <v>14</v>
      </c>
      <c r="D40" s="13" t="s">
        <v>89</v>
      </c>
      <c r="E40" s="18">
        <v>54</v>
      </c>
      <c r="F40" s="19">
        <f t="shared" si="0"/>
        <v>27</v>
      </c>
      <c r="G40" s="20">
        <v>77.3</v>
      </c>
      <c r="H40" s="20">
        <f>G40*1.0514</f>
        <v>81.27322</v>
      </c>
      <c r="I40" s="20">
        <f t="shared" si="1"/>
        <v>40.63661</v>
      </c>
      <c r="J40" s="20">
        <f t="shared" si="2"/>
        <v>67.63660999999999</v>
      </c>
      <c r="K40" s="21" t="s">
        <v>16</v>
      </c>
    </row>
    <row r="41" spans="1:11" ht="20.25" customHeight="1">
      <c r="A41" s="11">
        <v>38</v>
      </c>
      <c r="B41" s="14" t="s">
        <v>90</v>
      </c>
      <c r="C41" s="14" t="s">
        <v>14</v>
      </c>
      <c r="D41" s="13" t="s">
        <v>91</v>
      </c>
      <c r="E41" s="18">
        <v>50</v>
      </c>
      <c r="F41" s="19">
        <f t="shared" si="0"/>
        <v>25</v>
      </c>
      <c r="G41" s="20">
        <v>88.07</v>
      </c>
      <c r="H41" s="20">
        <f>G41*0.9647</f>
        <v>84.961129</v>
      </c>
      <c r="I41" s="20">
        <f t="shared" si="1"/>
        <v>42.4805645</v>
      </c>
      <c r="J41" s="20">
        <f t="shared" si="2"/>
        <v>67.4805645</v>
      </c>
      <c r="K41" s="21" t="s">
        <v>16</v>
      </c>
    </row>
    <row r="42" spans="1:11" ht="20.25" customHeight="1">
      <c r="A42" s="11">
        <v>39</v>
      </c>
      <c r="B42" s="14" t="s">
        <v>92</v>
      </c>
      <c r="C42" s="14" t="s">
        <v>14</v>
      </c>
      <c r="D42" s="13" t="s">
        <v>93</v>
      </c>
      <c r="E42" s="18">
        <v>52</v>
      </c>
      <c r="F42" s="19">
        <f t="shared" si="0"/>
        <v>26</v>
      </c>
      <c r="G42" s="20">
        <v>81.07</v>
      </c>
      <c r="H42" s="20">
        <f>G42*1.0214</f>
        <v>82.804898</v>
      </c>
      <c r="I42" s="20">
        <f t="shared" si="1"/>
        <v>41.402449</v>
      </c>
      <c r="J42" s="20">
        <f t="shared" si="2"/>
        <v>67.40244899999999</v>
      </c>
      <c r="K42" s="21" t="s">
        <v>16</v>
      </c>
    </row>
    <row r="43" spans="1:11" ht="20.25" customHeight="1">
      <c r="A43" s="11">
        <v>40</v>
      </c>
      <c r="B43" s="12" t="s">
        <v>94</v>
      </c>
      <c r="C43" s="12" t="s">
        <v>14</v>
      </c>
      <c r="D43" s="13" t="s">
        <v>95</v>
      </c>
      <c r="E43" s="18">
        <v>51</v>
      </c>
      <c r="F43" s="19">
        <f t="shared" si="0"/>
        <v>25.5</v>
      </c>
      <c r="G43" s="20">
        <v>81.83</v>
      </c>
      <c r="H43" s="20">
        <f>G43*1.0214</f>
        <v>83.581162</v>
      </c>
      <c r="I43" s="20">
        <f t="shared" si="1"/>
        <v>41.790581</v>
      </c>
      <c r="J43" s="20">
        <f t="shared" si="2"/>
        <v>67.290581</v>
      </c>
      <c r="K43" s="21" t="s">
        <v>16</v>
      </c>
    </row>
    <row r="44" spans="1:11" ht="20.25" customHeight="1">
      <c r="A44" s="11">
        <v>41</v>
      </c>
      <c r="B44" s="14" t="s">
        <v>96</v>
      </c>
      <c r="C44" s="14" t="s">
        <v>14</v>
      </c>
      <c r="D44" s="13" t="s">
        <v>97</v>
      </c>
      <c r="E44" s="18">
        <v>53</v>
      </c>
      <c r="F44" s="19">
        <f t="shared" si="0"/>
        <v>26.5</v>
      </c>
      <c r="G44" s="20">
        <v>79.63</v>
      </c>
      <c r="H44" s="20">
        <f>G44*1.0214</f>
        <v>81.334082</v>
      </c>
      <c r="I44" s="20">
        <f t="shared" si="1"/>
        <v>40.667041</v>
      </c>
      <c r="J44" s="20">
        <f t="shared" si="2"/>
        <v>67.167041</v>
      </c>
      <c r="K44" s="21" t="s">
        <v>16</v>
      </c>
    </row>
    <row r="45" spans="1:11" ht="20.25" customHeight="1">
      <c r="A45" s="11">
        <v>42</v>
      </c>
      <c r="B45" s="14" t="s">
        <v>98</v>
      </c>
      <c r="C45" s="14" t="s">
        <v>14</v>
      </c>
      <c r="D45" s="13" t="s">
        <v>99</v>
      </c>
      <c r="E45" s="18">
        <v>54</v>
      </c>
      <c r="F45" s="19">
        <f t="shared" si="0"/>
        <v>27</v>
      </c>
      <c r="G45" s="20">
        <v>81.8</v>
      </c>
      <c r="H45" s="20">
        <f>G45*0.9776</f>
        <v>79.96768</v>
      </c>
      <c r="I45" s="20">
        <f t="shared" si="1"/>
        <v>39.98384</v>
      </c>
      <c r="J45" s="20">
        <f t="shared" si="2"/>
        <v>66.98384</v>
      </c>
      <c r="K45" s="21" t="s">
        <v>16</v>
      </c>
    </row>
    <row r="46" spans="1:11" ht="20.25" customHeight="1">
      <c r="A46" s="11">
        <v>43</v>
      </c>
      <c r="B46" s="16" t="s">
        <v>100</v>
      </c>
      <c r="C46" s="12" t="s">
        <v>14</v>
      </c>
      <c r="D46" s="13" t="s">
        <v>101</v>
      </c>
      <c r="E46" s="18">
        <v>51</v>
      </c>
      <c r="F46" s="19">
        <f t="shared" si="0"/>
        <v>25.5</v>
      </c>
      <c r="G46" s="20">
        <v>82.27</v>
      </c>
      <c r="H46" s="20">
        <f>G46*1.0068</f>
        <v>82.82943599999999</v>
      </c>
      <c r="I46" s="20">
        <f t="shared" si="1"/>
        <v>41.41471799999999</v>
      </c>
      <c r="J46" s="20">
        <f t="shared" si="2"/>
        <v>66.914718</v>
      </c>
      <c r="K46" s="21" t="s">
        <v>16</v>
      </c>
    </row>
    <row r="47" spans="1:11" ht="20.25" customHeight="1">
      <c r="A47" s="11">
        <v>44</v>
      </c>
      <c r="B47" s="12" t="s">
        <v>102</v>
      </c>
      <c r="C47" s="12" t="s">
        <v>14</v>
      </c>
      <c r="D47" s="13" t="s">
        <v>103</v>
      </c>
      <c r="E47" s="18">
        <v>53</v>
      </c>
      <c r="F47" s="19">
        <f t="shared" si="0"/>
        <v>26.5</v>
      </c>
      <c r="G47" s="20">
        <v>80.2</v>
      </c>
      <c r="H47" s="20">
        <f>G47*1.0068</f>
        <v>80.74535999999999</v>
      </c>
      <c r="I47" s="20">
        <f t="shared" si="1"/>
        <v>40.372679999999995</v>
      </c>
      <c r="J47" s="20">
        <f t="shared" si="2"/>
        <v>66.87268</v>
      </c>
      <c r="K47" s="21" t="s">
        <v>16</v>
      </c>
    </row>
    <row r="48" spans="1:11" ht="20.25" customHeight="1">
      <c r="A48" s="11">
        <v>45</v>
      </c>
      <c r="B48" s="12" t="s">
        <v>104</v>
      </c>
      <c r="C48" s="12" t="s">
        <v>14</v>
      </c>
      <c r="D48" s="13" t="s">
        <v>105</v>
      </c>
      <c r="E48" s="18">
        <v>51</v>
      </c>
      <c r="F48" s="19">
        <f t="shared" si="0"/>
        <v>25.5</v>
      </c>
      <c r="G48" s="20">
        <v>78.67</v>
      </c>
      <c r="H48" s="20">
        <f>G48*1.0514</f>
        <v>82.71363799999999</v>
      </c>
      <c r="I48" s="20">
        <f t="shared" si="1"/>
        <v>41.356818999999994</v>
      </c>
      <c r="J48" s="20">
        <f t="shared" si="2"/>
        <v>66.856819</v>
      </c>
      <c r="K48" s="21" t="s">
        <v>16</v>
      </c>
    </row>
    <row r="49" spans="1:11" ht="20.25" customHeight="1">
      <c r="A49" s="11">
        <v>46</v>
      </c>
      <c r="B49" s="14" t="s">
        <v>106</v>
      </c>
      <c r="C49" s="15" t="s">
        <v>14</v>
      </c>
      <c r="D49" s="13" t="s">
        <v>107</v>
      </c>
      <c r="E49" s="18">
        <v>51</v>
      </c>
      <c r="F49" s="19">
        <f t="shared" si="0"/>
        <v>25.5</v>
      </c>
      <c r="G49" s="20">
        <v>85.5</v>
      </c>
      <c r="H49" s="20">
        <f>G49*0.9647</f>
        <v>82.48185</v>
      </c>
      <c r="I49" s="20">
        <f t="shared" si="1"/>
        <v>41.240925</v>
      </c>
      <c r="J49" s="20">
        <f t="shared" si="2"/>
        <v>66.740925</v>
      </c>
      <c r="K49" s="21" t="s">
        <v>16</v>
      </c>
    </row>
    <row r="50" spans="1:11" ht="20.25" customHeight="1">
      <c r="A50" s="11">
        <v>47</v>
      </c>
      <c r="B50" s="12" t="s">
        <v>108</v>
      </c>
      <c r="C50" s="12" t="s">
        <v>14</v>
      </c>
      <c r="D50" s="13" t="s">
        <v>109</v>
      </c>
      <c r="E50" s="18">
        <v>50</v>
      </c>
      <c r="F50" s="19">
        <f t="shared" si="0"/>
        <v>25</v>
      </c>
      <c r="G50" s="20">
        <v>85.75</v>
      </c>
      <c r="H50" s="20">
        <f>G50*0.9683</f>
        <v>83.03172500000001</v>
      </c>
      <c r="I50" s="20">
        <f t="shared" si="1"/>
        <v>41.515862500000004</v>
      </c>
      <c r="J50" s="20">
        <f t="shared" si="2"/>
        <v>66.5158625</v>
      </c>
      <c r="K50" s="21" t="s">
        <v>16</v>
      </c>
    </row>
    <row r="51" spans="1:11" ht="20.25" customHeight="1">
      <c r="A51" s="11">
        <v>48</v>
      </c>
      <c r="B51" s="12" t="s">
        <v>110</v>
      </c>
      <c r="C51" s="12" t="s">
        <v>111</v>
      </c>
      <c r="D51" s="13" t="s">
        <v>112</v>
      </c>
      <c r="E51" s="18">
        <v>53</v>
      </c>
      <c r="F51" s="19">
        <f t="shared" si="0"/>
        <v>26.5</v>
      </c>
      <c r="G51" s="20">
        <v>78.3</v>
      </c>
      <c r="H51" s="20">
        <f>G51*1.0214</f>
        <v>79.97562</v>
      </c>
      <c r="I51" s="20">
        <f t="shared" si="1"/>
        <v>39.98781</v>
      </c>
      <c r="J51" s="20">
        <f t="shared" si="2"/>
        <v>66.48781</v>
      </c>
      <c r="K51" s="21" t="s">
        <v>16</v>
      </c>
    </row>
    <row r="52" spans="1:11" ht="20.25" customHeight="1">
      <c r="A52" s="11">
        <v>49</v>
      </c>
      <c r="B52" s="14" t="s">
        <v>113</v>
      </c>
      <c r="C52" s="15" t="s">
        <v>14</v>
      </c>
      <c r="D52" s="13" t="s">
        <v>114</v>
      </c>
      <c r="E52" s="18">
        <v>56</v>
      </c>
      <c r="F52" s="19">
        <f t="shared" si="0"/>
        <v>28</v>
      </c>
      <c r="G52" s="20">
        <v>78.73</v>
      </c>
      <c r="H52" s="20">
        <f>G52*0.9776</f>
        <v>76.966448</v>
      </c>
      <c r="I52" s="20">
        <f t="shared" si="1"/>
        <v>38.483224</v>
      </c>
      <c r="J52" s="20">
        <f t="shared" si="2"/>
        <v>66.483224</v>
      </c>
      <c r="K52" s="21" t="s">
        <v>16</v>
      </c>
    </row>
    <row r="53" spans="1:11" ht="20.25" customHeight="1">
      <c r="A53" s="11">
        <v>50</v>
      </c>
      <c r="B53" s="12" t="s">
        <v>115</v>
      </c>
      <c r="C53" s="12" t="s">
        <v>14</v>
      </c>
      <c r="D53" s="13" t="s">
        <v>116</v>
      </c>
      <c r="E53" s="18">
        <v>50</v>
      </c>
      <c r="F53" s="19">
        <f t="shared" si="0"/>
        <v>25</v>
      </c>
      <c r="G53" s="20">
        <v>84.83</v>
      </c>
      <c r="H53" s="20">
        <f>G53*0.9776</f>
        <v>82.929808</v>
      </c>
      <c r="I53" s="20">
        <f t="shared" si="1"/>
        <v>41.464904</v>
      </c>
      <c r="J53" s="20">
        <f t="shared" si="2"/>
        <v>66.46490399999999</v>
      </c>
      <c r="K53" s="21" t="s">
        <v>16</v>
      </c>
    </row>
    <row r="54" spans="1:11" ht="20.25" customHeight="1">
      <c r="A54" s="11">
        <v>51</v>
      </c>
      <c r="B54" s="12" t="s">
        <v>117</v>
      </c>
      <c r="C54" s="12" t="s">
        <v>14</v>
      </c>
      <c r="D54" s="13" t="s">
        <v>118</v>
      </c>
      <c r="E54" s="18">
        <v>52</v>
      </c>
      <c r="F54" s="19">
        <f t="shared" si="0"/>
        <v>26</v>
      </c>
      <c r="G54" s="20">
        <v>79.17</v>
      </c>
      <c r="H54" s="20">
        <f>G54*1.0214</f>
        <v>80.86423800000001</v>
      </c>
      <c r="I54" s="20">
        <f t="shared" si="1"/>
        <v>40.43211900000001</v>
      </c>
      <c r="J54" s="20">
        <f t="shared" si="2"/>
        <v>66.432119</v>
      </c>
      <c r="K54" s="21" t="s">
        <v>16</v>
      </c>
    </row>
    <row r="55" spans="1:11" ht="20.25" customHeight="1">
      <c r="A55" s="11">
        <v>52</v>
      </c>
      <c r="B55" s="14" t="s">
        <v>119</v>
      </c>
      <c r="C55" s="15" t="s">
        <v>14</v>
      </c>
      <c r="D55" s="13" t="s">
        <v>120</v>
      </c>
      <c r="E55" s="18">
        <v>55</v>
      </c>
      <c r="F55" s="19">
        <f t="shared" si="0"/>
        <v>27.5</v>
      </c>
      <c r="G55" s="20">
        <v>73.93</v>
      </c>
      <c r="H55" s="20">
        <f>G55*1.0514</f>
        <v>77.730002</v>
      </c>
      <c r="I55" s="20">
        <f t="shared" si="1"/>
        <v>38.865001</v>
      </c>
      <c r="J55" s="20">
        <f t="shared" si="2"/>
        <v>66.365001</v>
      </c>
      <c r="K55" s="21" t="s">
        <v>16</v>
      </c>
    </row>
    <row r="56" spans="1:11" ht="20.25" customHeight="1">
      <c r="A56" s="11">
        <v>53</v>
      </c>
      <c r="B56" s="15" t="s">
        <v>121</v>
      </c>
      <c r="C56" s="12" t="s">
        <v>14</v>
      </c>
      <c r="D56" s="13" t="s">
        <v>122</v>
      </c>
      <c r="E56" s="18">
        <v>50</v>
      </c>
      <c r="F56" s="19">
        <f t="shared" si="0"/>
        <v>25</v>
      </c>
      <c r="G56" s="20">
        <v>84.47</v>
      </c>
      <c r="H56" s="20">
        <f>G56*0.9776</f>
        <v>82.577872</v>
      </c>
      <c r="I56" s="20">
        <f t="shared" si="1"/>
        <v>41.288936</v>
      </c>
      <c r="J56" s="20">
        <f t="shared" si="2"/>
        <v>66.288936</v>
      </c>
      <c r="K56" s="21" t="s">
        <v>16</v>
      </c>
    </row>
    <row r="57" spans="1:11" ht="20.25" customHeight="1">
      <c r="A57" s="11">
        <v>54</v>
      </c>
      <c r="B57" s="12" t="s">
        <v>123</v>
      </c>
      <c r="C57" s="12" t="s">
        <v>14</v>
      </c>
      <c r="D57" s="13" t="s">
        <v>124</v>
      </c>
      <c r="E57" s="18">
        <v>51</v>
      </c>
      <c r="F57" s="19">
        <f t="shared" si="0"/>
        <v>25.5</v>
      </c>
      <c r="G57" s="20">
        <v>77.37</v>
      </c>
      <c r="H57" s="20">
        <f>G57*1.0514</f>
        <v>81.346818</v>
      </c>
      <c r="I57" s="20">
        <f t="shared" si="1"/>
        <v>40.673409</v>
      </c>
      <c r="J57" s="20">
        <f t="shared" si="2"/>
        <v>66.17340899999999</v>
      </c>
      <c r="K57" s="21" t="s">
        <v>16</v>
      </c>
    </row>
    <row r="58" spans="1:11" ht="20.25" customHeight="1">
      <c r="A58" s="11">
        <v>55</v>
      </c>
      <c r="B58" s="12" t="s">
        <v>125</v>
      </c>
      <c r="C58" s="12" t="s">
        <v>14</v>
      </c>
      <c r="D58" s="13" t="s">
        <v>126</v>
      </c>
      <c r="E58" s="18">
        <v>53</v>
      </c>
      <c r="F58" s="19">
        <f t="shared" si="0"/>
        <v>26.5</v>
      </c>
      <c r="G58" s="20">
        <v>75.4</v>
      </c>
      <c r="H58" s="20">
        <f>G58*1.0514</f>
        <v>79.27556</v>
      </c>
      <c r="I58" s="20">
        <f t="shared" si="1"/>
        <v>39.63778</v>
      </c>
      <c r="J58" s="20">
        <f t="shared" si="2"/>
        <v>66.13777999999999</v>
      </c>
      <c r="K58" s="21" t="s">
        <v>16</v>
      </c>
    </row>
    <row r="59" spans="1:11" ht="20.25" customHeight="1">
      <c r="A59" s="11">
        <v>56</v>
      </c>
      <c r="B59" s="14" t="s">
        <v>127</v>
      </c>
      <c r="C59" s="14" t="s">
        <v>14</v>
      </c>
      <c r="D59" s="13" t="s">
        <v>128</v>
      </c>
      <c r="E59" s="18">
        <v>50</v>
      </c>
      <c r="F59" s="19">
        <f t="shared" si="0"/>
        <v>25</v>
      </c>
      <c r="G59" s="20">
        <v>80.53</v>
      </c>
      <c r="H59" s="20">
        <f>G59*1.0214</f>
        <v>82.253342</v>
      </c>
      <c r="I59" s="20">
        <f t="shared" si="1"/>
        <v>41.126671</v>
      </c>
      <c r="J59" s="20">
        <f t="shared" si="2"/>
        <v>66.126671</v>
      </c>
      <c r="K59" s="21" t="s">
        <v>16</v>
      </c>
    </row>
    <row r="60" spans="1:11" ht="20.25" customHeight="1">
      <c r="A60" s="11">
        <v>57</v>
      </c>
      <c r="B60" s="14" t="s">
        <v>129</v>
      </c>
      <c r="C60" s="14" t="s">
        <v>14</v>
      </c>
      <c r="D60" s="13" t="s">
        <v>130</v>
      </c>
      <c r="E60" s="18">
        <v>50</v>
      </c>
      <c r="F60" s="19">
        <f t="shared" si="0"/>
        <v>25</v>
      </c>
      <c r="G60" s="20">
        <v>78.13</v>
      </c>
      <c r="H60" s="20">
        <f>G60*1.0514</f>
        <v>82.14588199999999</v>
      </c>
      <c r="I60" s="20">
        <f t="shared" si="1"/>
        <v>41.07294099999999</v>
      </c>
      <c r="J60" s="20">
        <f t="shared" si="2"/>
        <v>66.07294099999999</v>
      </c>
      <c r="K60" s="21" t="s">
        <v>16</v>
      </c>
    </row>
    <row r="61" spans="1:11" ht="20.25" customHeight="1">
      <c r="A61" s="11">
        <v>58</v>
      </c>
      <c r="B61" s="14" t="s">
        <v>131</v>
      </c>
      <c r="C61" s="14" t="s">
        <v>14</v>
      </c>
      <c r="D61" s="13" t="s">
        <v>132</v>
      </c>
      <c r="E61" s="18">
        <v>51</v>
      </c>
      <c r="F61" s="19">
        <f t="shared" si="0"/>
        <v>25.5</v>
      </c>
      <c r="G61" s="20">
        <v>82.87</v>
      </c>
      <c r="H61" s="20">
        <f>G61*0.9776</f>
        <v>81.01371200000001</v>
      </c>
      <c r="I61" s="20">
        <f t="shared" si="1"/>
        <v>40.506856000000006</v>
      </c>
      <c r="J61" s="20">
        <f t="shared" si="2"/>
        <v>66.006856</v>
      </c>
      <c r="K61" s="21" t="s">
        <v>16</v>
      </c>
    </row>
    <row r="62" spans="1:11" ht="20.25" customHeight="1">
      <c r="A62" s="11">
        <v>59</v>
      </c>
      <c r="B62" s="14" t="s">
        <v>133</v>
      </c>
      <c r="C62" s="14" t="s">
        <v>14</v>
      </c>
      <c r="D62" s="13" t="s">
        <v>134</v>
      </c>
      <c r="E62" s="18">
        <v>53</v>
      </c>
      <c r="F62" s="19">
        <f t="shared" si="0"/>
        <v>26.5</v>
      </c>
      <c r="G62" s="20">
        <v>77.3</v>
      </c>
      <c r="H62" s="20">
        <f>G62*1.0214</f>
        <v>78.95422</v>
      </c>
      <c r="I62" s="20">
        <f t="shared" si="1"/>
        <v>39.47711</v>
      </c>
      <c r="J62" s="20">
        <f t="shared" si="2"/>
        <v>65.97711000000001</v>
      </c>
      <c r="K62" s="21" t="s">
        <v>16</v>
      </c>
    </row>
    <row r="63" spans="1:11" ht="20.25" customHeight="1">
      <c r="A63" s="11">
        <v>60</v>
      </c>
      <c r="B63" s="12" t="s">
        <v>135</v>
      </c>
      <c r="C63" s="12" t="s">
        <v>14</v>
      </c>
      <c r="D63" s="13" t="s">
        <v>136</v>
      </c>
      <c r="E63" s="18">
        <v>50</v>
      </c>
      <c r="F63" s="19">
        <f t="shared" si="0"/>
        <v>25</v>
      </c>
      <c r="G63" s="20">
        <v>84.58</v>
      </c>
      <c r="H63" s="20">
        <f>G63*0.9683</f>
        <v>81.898814</v>
      </c>
      <c r="I63" s="20">
        <f t="shared" si="1"/>
        <v>40.949407</v>
      </c>
      <c r="J63" s="20">
        <f t="shared" si="2"/>
        <v>65.94940700000001</v>
      </c>
      <c r="K63" s="21" t="s">
        <v>16</v>
      </c>
    </row>
    <row r="64" spans="1:11" ht="20.25" customHeight="1">
      <c r="A64" s="11">
        <v>61</v>
      </c>
      <c r="B64" s="12" t="s">
        <v>137</v>
      </c>
      <c r="C64" s="12" t="s">
        <v>14</v>
      </c>
      <c r="D64" s="13" t="s">
        <v>138</v>
      </c>
      <c r="E64" s="18">
        <v>51</v>
      </c>
      <c r="F64" s="19">
        <f t="shared" si="0"/>
        <v>25.5</v>
      </c>
      <c r="G64" s="20">
        <v>83.34</v>
      </c>
      <c r="H64" s="20">
        <f>G64*0.9683</f>
        <v>80.69812200000001</v>
      </c>
      <c r="I64" s="20">
        <f t="shared" si="1"/>
        <v>40.349061000000006</v>
      </c>
      <c r="J64" s="20">
        <f t="shared" si="2"/>
        <v>65.849061</v>
      </c>
      <c r="K64" s="21" t="s">
        <v>16</v>
      </c>
    </row>
    <row r="65" spans="1:11" ht="20.25" customHeight="1">
      <c r="A65" s="11">
        <v>62</v>
      </c>
      <c r="B65" s="14" t="s">
        <v>139</v>
      </c>
      <c r="C65" s="14" t="s">
        <v>14</v>
      </c>
      <c r="D65" s="13" t="s">
        <v>140</v>
      </c>
      <c r="E65" s="18">
        <v>50</v>
      </c>
      <c r="F65" s="19">
        <f t="shared" si="0"/>
        <v>25</v>
      </c>
      <c r="G65" s="20">
        <v>83.4</v>
      </c>
      <c r="H65" s="20">
        <f>G65*0.9776</f>
        <v>81.53184</v>
      </c>
      <c r="I65" s="20">
        <f t="shared" si="1"/>
        <v>40.76592</v>
      </c>
      <c r="J65" s="20">
        <f t="shared" si="2"/>
        <v>65.76592</v>
      </c>
      <c r="K65" s="21" t="s">
        <v>16</v>
      </c>
    </row>
    <row r="66" spans="1:11" ht="20.25" customHeight="1">
      <c r="A66" s="11">
        <v>63</v>
      </c>
      <c r="B66" s="14" t="s">
        <v>141</v>
      </c>
      <c r="C66" s="14" t="s">
        <v>14</v>
      </c>
      <c r="D66" s="13" t="s">
        <v>142</v>
      </c>
      <c r="E66" s="18">
        <v>50</v>
      </c>
      <c r="F66" s="19">
        <f t="shared" si="0"/>
        <v>25</v>
      </c>
      <c r="G66" s="20">
        <v>84.23</v>
      </c>
      <c r="H66" s="20">
        <f>G66*0.9647</f>
        <v>81.256681</v>
      </c>
      <c r="I66" s="20">
        <f t="shared" si="1"/>
        <v>40.6283405</v>
      </c>
      <c r="J66" s="20">
        <f t="shared" si="2"/>
        <v>65.62834050000001</v>
      </c>
      <c r="K66" s="21" t="s">
        <v>16</v>
      </c>
    </row>
    <row r="67" spans="1:11" ht="20.25" customHeight="1">
      <c r="A67" s="11">
        <v>64</v>
      </c>
      <c r="B67" s="14" t="s">
        <v>143</v>
      </c>
      <c r="C67" s="14" t="s">
        <v>14</v>
      </c>
      <c r="D67" s="13" t="s">
        <v>144</v>
      </c>
      <c r="E67" s="18">
        <v>51</v>
      </c>
      <c r="F67" s="19">
        <f t="shared" si="0"/>
        <v>25.5</v>
      </c>
      <c r="G67" s="20">
        <v>76.1</v>
      </c>
      <c r="H67" s="20">
        <f>G67*1.0514</f>
        <v>80.01153999999998</v>
      </c>
      <c r="I67" s="20">
        <f t="shared" si="1"/>
        <v>40.00576999999999</v>
      </c>
      <c r="J67" s="20">
        <f t="shared" si="2"/>
        <v>65.50576999999998</v>
      </c>
      <c r="K67" s="21" t="s">
        <v>16</v>
      </c>
    </row>
    <row r="68" spans="1:11" ht="20.25" customHeight="1">
      <c r="A68" s="11">
        <v>65</v>
      </c>
      <c r="B68" s="22" t="s">
        <v>145</v>
      </c>
      <c r="C68" s="12" t="s">
        <v>146</v>
      </c>
      <c r="D68" s="13" t="s">
        <v>147</v>
      </c>
      <c r="E68" s="18">
        <v>50</v>
      </c>
      <c r="F68" s="19">
        <f aca="true" t="shared" si="3" ref="F68:F103">E68*0.5</f>
        <v>25</v>
      </c>
      <c r="G68" s="20">
        <v>83.87</v>
      </c>
      <c r="H68" s="20">
        <f>G68*0.9647</f>
        <v>80.909389</v>
      </c>
      <c r="I68" s="20">
        <f aca="true" t="shared" si="4" ref="I68:I101">H68*0.5</f>
        <v>40.4546945</v>
      </c>
      <c r="J68" s="20">
        <f aca="true" t="shared" si="5" ref="J68:J101">F68+I68</f>
        <v>65.4546945</v>
      </c>
      <c r="K68" s="21" t="s">
        <v>16</v>
      </c>
    </row>
    <row r="69" spans="1:11" ht="20.25" customHeight="1">
      <c r="A69" s="11">
        <v>66</v>
      </c>
      <c r="B69" s="14" t="s">
        <v>148</v>
      </c>
      <c r="C69" s="14" t="s">
        <v>14</v>
      </c>
      <c r="D69" s="13" t="s">
        <v>149</v>
      </c>
      <c r="E69" s="18">
        <v>51</v>
      </c>
      <c r="F69" s="19">
        <f t="shared" si="3"/>
        <v>25.5</v>
      </c>
      <c r="G69" s="20">
        <v>75.77</v>
      </c>
      <c r="H69" s="20">
        <f>G69*1.0514</f>
        <v>79.66457799999999</v>
      </c>
      <c r="I69" s="20">
        <f t="shared" si="4"/>
        <v>39.832288999999996</v>
      </c>
      <c r="J69" s="20">
        <f t="shared" si="5"/>
        <v>65.332289</v>
      </c>
      <c r="K69" s="21" t="s">
        <v>16</v>
      </c>
    </row>
    <row r="70" spans="1:11" ht="20.25" customHeight="1">
      <c r="A70" s="11">
        <v>67</v>
      </c>
      <c r="B70" s="14" t="s">
        <v>150</v>
      </c>
      <c r="C70" s="14" t="s">
        <v>14</v>
      </c>
      <c r="D70" s="13" t="s">
        <v>151</v>
      </c>
      <c r="E70" s="18">
        <v>52</v>
      </c>
      <c r="F70" s="19">
        <f t="shared" si="3"/>
        <v>26</v>
      </c>
      <c r="G70" s="20">
        <v>80.98</v>
      </c>
      <c r="H70" s="20">
        <f>G70*0.9683</f>
        <v>78.412934</v>
      </c>
      <c r="I70" s="20">
        <f t="shared" si="4"/>
        <v>39.206467</v>
      </c>
      <c r="J70" s="20">
        <f t="shared" si="5"/>
        <v>65.206467</v>
      </c>
      <c r="K70" s="21" t="s">
        <v>16</v>
      </c>
    </row>
    <row r="71" spans="1:11" ht="20.25" customHeight="1">
      <c r="A71" s="11">
        <v>68</v>
      </c>
      <c r="B71" s="14" t="s">
        <v>152</v>
      </c>
      <c r="C71" s="14" t="s">
        <v>14</v>
      </c>
      <c r="D71" s="13" t="s">
        <v>153</v>
      </c>
      <c r="E71" s="18">
        <v>53</v>
      </c>
      <c r="F71" s="19">
        <f t="shared" si="3"/>
        <v>26.5</v>
      </c>
      <c r="G71" s="20">
        <v>79.67</v>
      </c>
      <c r="H71" s="20">
        <f>G71*0.9647</f>
        <v>76.857649</v>
      </c>
      <c r="I71" s="20">
        <f t="shared" si="4"/>
        <v>38.4288245</v>
      </c>
      <c r="J71" s="20">
        <f t="shared" si="5"/>
        <v>64.92882449999999</v>
      </c>
      <c r="K71" s="21" t="s">
        <v>16</v>
      </c>
    </row>
    <row r="72" spans="1:11" ht="20.25" customHeight="1">
      <c r="A72" s="11">
        <v>69</v>
      </c>
      <c r="B72" s="12" t="s">
        <v>154</v>
      </c>
      <c r="C72" s="12" t="s">
        <v>14</v>
      </c>
      <c r="D72" s="13" t="s">
        <v>155</v>
      </c>
      <c r="E72" s="18">
        <v>52</v>
      </c>
      <c r="F72" s="19">
        <f t="shared" si="3"/>
        <v>26</v>
      </c>
      <c r="G72" s="20">
        <v>73.93</v>
      </c>
      <c r="H72" s="20">
        <f>G72*1.0514</f>
        <v>77.730002</v>
      </c>
      <c r="I72" s="20">
        <f t="shared" si="4"/>
        <v>38.865001</v>
      </c>
      <c r="J72" s="20">
        <f t="shared" si="5"/>
        <v>64.865001</v>
      </c>
      <c r="K72" s="21" t="s">
        <v>16</v>
      </c>
    </row>
    <row r="73" spans="1:11" ht="20.25" customHeight="1">
      <c r="A73" s="11">
        <v>70</v>
      </c>
      <c r="B73" s="12" t="s">
        <v>156</v>
      </c>
      <c r="C73" s="12" t="s">
        <v>14</v>
      </c>
      <c r="D73" s="13" t="s">
        <v>157</v>
      </c>
      <c r="E73" s="18">
        <v>50</v>
      </c>
      <c r="F73" s="19">
        <f t="shared" si="3"/>
        <v>25</v>
      </c>
      <c r="G73" s="20">
        <v>82.57</v>
      </c>
      <c r="H73" s="20">
        <f>G73*0.9647</f>
        <v>79.655279</v>
      </c>
      <c r="I73" s="20">
        <f t="shared" si="4"/>
        <v>39.8276395</v>
      </c>
      <c r="J73" s="20">
        <f t="shared" si="5"/>
        <v>64.8276395</v>
      </c>
      <c r="K73" s="21" t="s">
        <v>16</v>
      </c>
    </row>
    <row r="74" spans="1:11" ht="20.25" customHeight="1">
      <c r="A74" s="11">
        <v>71</v>
      </c>
      <c r="B74" s="14" t="s">
        <v>158</v>
      </c>
      <c r="C74" s="15" t="s">
        <v>14</v>
      </c>
      <c r="D74" s="13" t="s">
        <v>159</v>
      </c>
      <c r="E74" s="18">
        <v>53</v>
      </c>
      <c r="F74" s="19">
        <f t="shared" si="3"/>
        <v>26.5</v>
      </c>
      <c r="G74" s="20">
        <v>74.73</v>
      </c>
      <c r="H74" s="20">
        <f>G74*1.0214</f>
        <v>76.32922200000002</v>
      </c>
      <c r="I74" s="20">
        <f t="shared" si="4"/>
        <v>38.16461100000001</v>
      </c>
      <c r="J74" s="20">
        <f t="shared" si="5"/>
        <v>64.66461100000001</v>
      </c>
      <c r="K74" s="21" t="s">
        <v>16</v>
      </c>
    </row>
    <row r="75" spans="1:11" ht="20.25" customHeight="1">
      <c r="A75" s="11">
        <v>72</v>
      </c>
      <c r="B75" s="12" t="s">
        <v>160</v>
      </c>
      <c r="C75" s="12" t="s">
        <v>14</v>
      </c>
      <c r="D75" s="13" t="s">
        <v>161</v>
      </c>
      <c r="E75" s="18">
        <v>50</v>
      </c>
      <c r="F75" s="19">
        <f t="shared" si="3"/>
        <v>25</v>
      </c>
      <c r="G75" s="20">
        <v>77.8</v>
      </c>
      <c r="H75" s="20">
        <f>G75*1.0169</f>
        <v>79.11482</v>
      </c>
      <c r="I75" s="20">
        <f t="shared" si="4"/>
        <v>39.55741</v>
      </c>
      <c r="J75" s="20">
        <f t="shared" si="5"/>
        <v>64.55741</v>
      </c>
      <c r="K75" s="21" t="s">
        <v>16</v>
      </c>
    </row>
    <row r="76" spans="1:11" ht="20.25" customHeight="1">
      <c r="A76" s="11">
        <v>73</v>
      </c>
      <c r="B76" s="12" t="s">
        <v>162</v>
      </c>
      <c r="C76" s="12" t="s">
        <v>14</v>
      </c>
      <c r="D76" s="13" t="s">
        <v>163</v>
      </c>
      <c r="E76" s="18">
        <v>55</v>
      </c>
      <c r="F76" s="19">
        <f t="shared" si="3"/>
        <v>27.5</v>
      </c>
      <c r="G76" s="20">
        <v>73.2</v>
      </c>
      <c r="H76" s="20">
        <f>G76*1.0068</f>
        <v>73.69776</v>
      </c>
      <c r="I76" s="20">
        <f t="shared" si="4"/>
        <v>36.84888</v>
      </c>
      <c r="J76" s="20">
        <f t="shared" si="5"/>
        <v>64.34888000000001</v>
      </c>
      <c r="K76" s="21" t="s">
        <v>16</v>
      </c>
    </row>
    <row r="77" spans="1:11" ht="20.25" customHeight="1">
      <c r="A77" s="11">
        <v>74</v>
      </c>
      <c r="B77" s="12" t="s">
        <v>164</v>
      </c>
      <c r="C77" s="12" t="s">
        <v>22</v>
      </c>
      <c r="D77" s="13" t="s">
        <v>165</v>
      </c>
      <c r="E77" s="18">
        <v>50</v>
      </c>
      <c r="F77" s="19">
        <f t="shared" si="3"/>
        <v>25</v>
      </c>
      <c r="G77" s="20">
        <v>81.5</v>
      </c>
      <c r="H77" s="20">
        <f>G77*0.9647</f>
        <v>78.62305</v>
      </c>
      <c r="I77" s="20">
        <f t="shared" si="4"/>
        <v>39.311525</v>
      </c>
      <c r="J77" s="20">
        <f t="shared" si="5"/>
        <v>64.311525</v>
      </c>
      <c r="K77" s="21" t="s">
        <v>16</v>
      </c>
    </row>
    <row r="78" spans="1:11" ht="20.25" customHeight="1">
      <c r="A78" s="11">
        <v>75</v>
      </c>
      <c r="B78" s="12" t="s">
        <v>166</v>
      </c>
      <c r="C78" s="12" t="s">
        <v>14</v>
      </c>
      <c r="D78" s="13" t="s">
        <v>167</v>
      </c>
      <c r="E78" s="18">
        <v>50</v>
      </c>
      <c r="F78" s="19">
        <f t="shared" si="3"/>
        <v>25</v>
      </c>
      <c r="G78" s="20">
        <v>77.17</v>
      </c>
      <c r="H78" s="20">
        <f>G78*1.0169</f>
        <v>78.474173</v>
      </c>
      <c r="I78" s="20">
        <f t="shared" si="4"/>
        <v>39.2370865</v>
      </c>
      <c r="J78" s="20">
        <f t="shared" si="5"/>
        <v>64.2370865</v>
      </c>
      <c r="K78" s="21" t="s">
        <v>16</v>
      </c>
    </row>
    <row r="79" spans="1:11" ht="20.25" customHeight="1">
      <c r="A79" s="11">
        <v>76</v>
      </c>
      <c r="B79" s="12" t="s">
        <v>168</v>
      </c>
      <c r="C79" s="12" t="s">
        <v>14</v>
      </c>
      <c r="D79" s="13" t="s">
        <v>169</v>
      </c>
      <c r="E79" s="18">
        <v>50</v>
      </c>
      <c r="F79" s="19">
        <f t="shared" si="3"/>
        <v>25</v>
      </c>
      <c r="G79" s="20">
        <v>80.88</v>
      </c>
      <c r="H79" s="20">
        <f>G79*0.9683</f>
        <v>78.316104</v>
      </c>
      <c r="I79" s="20">
        <f t="shared" si="4"/>
        <v>39.158052</v>
      </c>
      <c r="J79" s="20">
        <f t="shared" si="5"/>
        <v>64.158052</v>
      </c>
      <c r="K79" s="21" t="s">
        <v>16</v>
      </c>
    </row>
    <row r="80" spans="1:11" ht="20.25" customHeight="1">
      <c r="A80" s="11">
        <v>77</v>
      </c>
      <c r="B80" s="12" t="s">
        <v>170</v>
      </c>
      <c r="C80" s="12" t="s">
        <v>14</v>
      </c>
      <c r="D80" s="13" t="s">
        <v>171</v>
      </c>
      <c r="E80" s="18">
        <v>53</v>
      </c>
      <c r="F80" s="19">
        <f t="shared" si="3"/>
        <v>26.5</v>
      </c>
      <c r="G80" s="20">
        <v>73.87</v>
      </c>
      <c r="H80" s="20">
        <f>G80*1.0169</f>
        <v>75.118403</v>
      </c>
      <c r="I80" s="20">
        <f t="shared" si="4"/>
        <v>37.5592015</v>
      </c>
      <c r="J80" s="20">
        <f t="shared" si="5"/>
        <v>64.0592015</v>
      </c>
      <c r="K80" s="21" t="s">
        <v>16</v>
      </c>
    </row>
    <row r="81" spans="1:11" ht="20.25" customHeight="1">
      <c r="A81" s="11">
        <v>78</v>
      </c>
      <c r="B81" s="12" t="s">
        <v>172</v>
      </c>
      <c r="C81" s="12" t="s">
        <v>14</v>
      </c>
      <c r="D81" s="13" t="s">
        <v>173</v>
      </c>
      <c r="E81" s="18">
        <v>50</v>
      </c>
      <c r="F81" s="19">
        <f t="shared" si="3"/>
        <v>25</v>
      </c>
      <c r="G81" s="20">
        <v>76.47</v>
      </c>
      <c r="H81" s="20">
        <f>G81*1.0214</f>
        <v>78.106458</v>
      </c>
      <c r="I81" s="20">
        <f t="shared" si="4"/>
        <v>39.053229</v>
      </c>
      <c r="J81" s="20">
        <f t="shared" si="5"/>
        <v>64.053229</v>
      </c>
      <c r="K81" s="21" t="s">
        <v>16</v>
      </c>
    </row>
    <row r="82" spans="1:11" ht="20.25" customHeight="1">
      <c r="A82" s="11">
        <v>79</v>
      </c>
      <c r="B82" s="12" t="s">
        <v>174</v>
      </c>
      <c r="C82" s="12" t="s">
        <v>14</v>
      </c>
      <c r="D82" s="13" t="s">
        <v>175</v>
      </c>
      <c r="E82" s="18">
        <v>50</v>
      </c>
      <c r="F82" s="19">
        <f t="shared" si="3"/>
        <v>25</v>
      </c>
      <c r="G82" s="20">
        <v>77.5</v>
      </c>
      <c r="H82" s="20">
        <f>G82*1.0068</f>
        <v>78.02699999999999</v>
      </c>
      <c r="I82" s="20">
        <f t="shared" si="4"/>
        <v>39.01349999999999</v>
      </c>
      <c r="J82" s="20">
        <f t="shared" si="5"/>
        <v>64.0135</v>
      </c>
      <c r="K82" s="21" t="s">
        <v>16</v>
      </c>
    </row>
    <row r="83" spans="1:11" ht="20.25" customHeight="1">
      <c r="A83" s="11">
        <v>80</v>
      </c>
      <c r="B83" s="12" t="s">
        <v>176</v>
      </c>
      <c r="C83" s="12" t="s">
        <v>14</v>
      </c>
      <c r="D83" s="13" t="s">
        <v>177</v>
      </c>
      <c r="E83" s="18">
        <v>51</v>
      </c>
      <c r="F83" s="19">
        <f t="shared" si="3"/>
        <v>25.5</v>
      </c>
      <c r="G83" s="20">
        <v>79.8</v>
      </c>
      <c r="H83" s="20">
        <f>G83*0.9647</f>
        <v>76.98306</v>
      </c>
      <c r="I83" s="20">
        <f t="shared" si="4"/>
        <v>38.49153</v>
      </c>
      <c r="J83" s="20">
        <f t="shared" si="5"/>
        <v>63.99153</v>
      </c>
      <c r="K83" s="21" t="s">
        <v>16</v>
      </c>
    </row>
    <row r="84" spans="1:11" ht="20.25" customHeight="1">
      <c r="A84" s="11">
        <v>81</v>
      </c>
      <c r="B84" s="14" t="s">
        <v>178</v>
      </c>
      <c r="C84" s="12" t="s">
        <v>14</v>
      </c>
      <c r="D84" s="13" t="s">
        <v>179</v>
      </c>
      <c r="E84" s="18">
        <v>51</v>
      </c>
      <c r="F84" s="19">
        <f t="shared" si="3"/>
        <v>25.5</v>
      </c>
      <c r="G84" s="20">
        <v>79.48</v>
      </c>
      <c r="H84" s="20">
        <f>G84*0.9683</f>
        <v>76.96048400000001</v>
      </c>
      <c r="I84" s="20">
        <f t="shared" si="4"/>
        <v>38.480242000000004</v>
      </c>
      <c r="J84" s="20">
        <f t="shared" si="5"/>
        <v>63.980242000000004</v>
      </c>
      <c r="K84" s="21" t="s">
        <v>16</v>
      </c>
    </row>
    <row r="85" spans="1:11" ht="20.25" customHeight="1">
      <c r="A85" s="11">
        <v>82</v>
      </c>
      <c r="B85" s="14" t="s">
        <v>180</v>
      </c>
      <c r="C85" s="15" t="s">
        <v>14</v>
      </c>
      <c r="D85" s="13" t="s">
        <v>181</v>
      </c>
      <c r="E85" s="18">
        <v>50</v>
      </c>
      <c r="F85" s="19">
        <f t="shared" si="3"/>
        <v>25</v>
      </c>
      <c r="G85" s="20">
        <v>73.63</v>
      </c>
      <c r="H85" s="20">
        <f>G85*1.0514</f>
        <v>77.41458199999998</v>
      </c>
      <c r="I85" s="20">
        <f t="shared" si="4"/>
        <v>38.70729099999999</v>
      </c>
      <c r="J85" s="20">
        <f t="shared" si="5"/>
        <v>63.70729099999999</v>
      </c>
      <c r="K85" s="21" t="s">
        <v>16</v>
      </c>
    </row>
    <row r="86" spans="1:11" ht="20.25" customHeight="1">
      <c r="A86" s="11">
        <v>83</v>
      </c>
      <c r="B86" s="12" t="s">
        <v>182</v>
      </c>
      <c r="C86" s="12" t="s">
        <v>14</v>
      </c>
      <c r="D86" s="13" t="s">
        <v>183</v>
      </c>
      <c r="E86" s="18">
        <v>51</v>
      </c>
      <c r="F86" s="19">
        <f t="shared" si="3"/>
        <v>25.5</v>
      </c>
      <c r="G86" s="20">
        <v>75</v>
      </c>
      <c r="H86" s="20">
        <f>G86*1.0169</f>
        <v>76.2675</v>
      </c>
      <c r="I86" s="20">
        <f t="shared" si="4"/>
        <v>38.13375</v>
      </c>
      <c r="J86" s="20">
        <f t="shared" si="5"/>
        <v>63.63375</v>
      </c>
      <c r="K86" s="21" t="s">
        <v>16</v>
      </c>
    </row>
    <row r="87" spans="1:11" ht="20.25" customHeight="1">
      <c r="A87" s="11">
        <v>84</v>
      </c>
      <c r="B87" s="12" t="s">
        <v>184</v>
      </c>
      <c r="C87" s="12" t="s">
        <v>14</v>
      </c>
      <c r="D87" s="13" t="s">
        <v>185</v>
      </c>
      <c r="E87" s="18">
        <v>51</v>
      </c>
      <c r="F87" s="19">
        <f t="shared" si="3"/>
        <v>25.5</v>
      </c>
      <c r="G87" s="20">
        <v>77.77</v>
      </c>
      <c r="H87" s="20">
        <f>G87*0.9776</f>
        <v>76.027952</v>
      </c>
      <c r="I87" s="20">
        <f t="shared" si="4"/>
        <v>38.013976</v>
      </c>
      <c r="J87" s="20">
        <f t="shared" si="5"/>
        <v>63.513976</v>
      </c>
      <c r="K87" s="21" t="s">
        <v>16</v>
      </c>
    </row>
    <row r="88" spans="1:11" ht="20.25" customHeight="1">
      <c r="A88" s="11">
        <v>85</v>
      </c>
      <c r="B88" s="14" t="s">
        <v>186</v>
      </c>
      <c r="C88" s="15" t="s">
        <v>14</v>
      </c>
      <c r="D88" s="13" t="s">
        <v>187</v>
      </c>
      <c r="E88" s="18">
        <v>50</v>
      </c>
      <c r="F88" s="19">
        <f t="shared" si="3"/>
        <v>25</v>
      </c>
      <c r="G88" s="20">
        <v>76.37</v>
      </c>
      <c r="H88" s="20">
        <f>G88*1.0068</f>
        <v>76.889316</v>
      </c>
      <c r="I88" s="20">
        <f t="shared" si="4"/>
        <v>38.444658</v>
      </c>
      <c r="J88" s="20">
        <f t="shared" si="5"/>
        <v>63.444658</v>
      </c>
      <c r="K88" s="21" t="s">
        <v>16</v>
      </c>
    </row>
    <row r="89" spans="1:11" ht="20.25" customHeight="1">
      <c r="A89" s="11">
        <v>86</v>
      </c>
      <c r="B89" s="14" t="s">
        <v>188</v>
      </c>
      <c r="C89" s="14" t="s">
        <v>14</v>
      </c>
      <c r="D89" s="13" t="s">
        <v>189</v>
      </c>
      <c r="E89" s="18">
        <v>50</v>
      </c>
      <c r="F89" s="19">
        <f t="shared" si="3"/>
        <v>25</v>
      </c>
      <c r="G89" s="20">
        <v>76.27</v>
      </c>
      <c r="H89" s="20">
        <f>G89*1.0068</f>
        <v>76.788636</v>
      </c>
      <c r="I89" s="20">
        <f t="shared" si="4"/>
        <v>38.394318</v>
      </c>
      <c r="J89" s="20">
        <f t="shared" si="5"/>
        <v>63.394318</v>
      </c>
      <c r="K89" s="21" t="s">
        <v>16</v>
      </c>
    </row>
    <row r="90" spans="1:11" ht="20.25" customHeight="1">
      <c r="A90" s="11">
        <v>87</v>
      </c>
      <c r="B90" s="14" t="s">
        <v>190</v>
      </c>
      <c r="C90" s="14" t="s">
        <v>14</v>
      </c>
      <c r="D90" s="13" t="s">
        <v>191</v>
      </c>
      <c r="E90" s="18">
        <v>51</v>
      </c>
      <c r="F90" s="19">
        <f t="shared" si="3"/>
        <v>25.5</v>
      </c>
      <c r="G90" s="20">
        <v>74.27</v>
      </c>
      <c r="H90" s="20">
        <f>G90*1.0169</f>
        <v>75.52516299999999</v>
      </c>
      <c r="I90" s="20">
        <f t="shared" si="4"/>
        <v>37.762581499999996</v>
      </c>
      <c r="J90" s="20">
        <f t="shared" si="5"/>
        <v>63.262581499999996</v>
      </c>
      <c r="K90" s="21" t="s">
        <v>16</v>
      </c>
    </row>
    <row r="91" spans="1:11" ht="20.25" customHeight="1">
      <c r="A91" s="11">
        <v>88</v>
      </c>
      <c r="B91" s="14" t="s">
        <v>192</v>
      </c>
      <c r="C91" s="14" t="s">
        <v>14</v>
      </c>
      <c r="D91" s="13" t="s">
        <v>193</v>
      </c>
      <c r="E91" s="18">
        <v>50</v>
      </c>
      <c r="F91" s="19">
        <f t="shared" si="3"/>
        <v>25</v>
      </c>
      <c r="G91" s="20">
        <v>78.83</v>
      </c>
      <c r="H91" s="20">
        <f>G91*0.9683</f>
        <v>76.331089</v>
      </c>
      <c r="I91" s="20">
        <f t="shared" si="4"/>
        <v>38.1655445</v>
      </c>
      <c r="J91" s="20">
        <f t="shared" si="5"/>
        <v>63.1655445</v>
      </c>
      <c r="K91" s="21" t="s">
        <v>16</v>
      </c>
    </row>
    <row r="92" spans="1:11" ht="20.25" customHeight="1">
      <c r="A92" s="11">
        <v>89</v>
      </c>
      <c r="B92" s="14" t="s">
        <v>194</v>
      </c>
      <c r="C92" s="14" t="s">
        <v>14</v>
      </c>
      <c r="D92" s="13" t="s">
        <v>195</v>
      </c>
      <c r="E92" s="18">
        <v>50</v>
      </c>
      <c r="F92" s="19">
        <f t="shared" si="3"/>
        <v>25</v>
      </c>
      <c r="G92" s="20">
        <v>75.73</v>
      </c>
      <c r="H92" s="20">
        <f>G92*1.0068</f>
        <v>76.244964</v>
      </c>
      <c r="I92" s="20">
        <f t="shared" si="4"/>
        <v>38.122482</v>
      </c>
      <c r="J92" s="20">
        <f t="shared" si="5"/>
        <v>63.122482</v>
      </c>
      <c r="K92" s="21" t="s">
        <v>16</v>
      </c>
    </row>
    <row r="93" spans="1:11" ht="20.25" customHeight="1">
      <c r="A93" s="11">
        <v>90</v>
      </c>
      <c r="B93" s="12" t="s">
        <v>196</v>
      </c>
      <c r="C93" s="12" t="s">
        <v>14</v>
      </c>
      <c r="D93" s="13" t="s">
        <v>197</v>
      </c>
      <c r="E93" s="18">
        <v>50</v>
      </c>
      <c r="F93" s="19">
        <f t="shared" si="3"/>
        <v>25</v>
      </c>
      <c r="G93" s="20">
        <v>74.37</v>
      </c>
      <c r="H93" s="20">
        <f>G93*1.0169</f>
        <v>75.626853</v>
      </c>
      <c r="I93" s="20">
        <f t="shared" si="4"/>
        <v>37.8134265</v>
      </c>
      <c r="J93" s="20">
        <f t="shared" si="5"/>
        <v>62.8134265</v>
      </c>
      <c r="K93" s="21" t="s">
        <v>16</v>
      </c>
    </row>
    <row r="94" spans="1:11" ht="20.25" customHeight="1">
      <c r="A94" s="11">
        <v>91</v>
      </c>
      <c r="B94" s="14" t="s">
        <v>198</v>
      </c>
      <c r="C94" s="14" t="s">
        <v>14</v>
      </c>
      <c r="D94" s="13" t="s">
        <v>199</v>
      </c>
      <c r="E94" s="18">
        <v>50</v>
      </c>
      <c r="F94" s="19">
        <f t="shared" si="3"/>
        <v>25</v>
      </c>
      <c r="G94" s="20">
        <v>77.99</v>
      </c>
      <c r="H94" s="20">
        <f>G94*0.9683</f>
        <v>75.517717</v>
      </c>
      <c r="I94" s="20">
        <f t="shared" si="4"/>
        <v>37.7588585</v>
      </c>
      <c r="J94" s="20">
        <f t="shared" si="5"/>
        <v>62.7588585</v>
      </c>
      <c r="K94" s="21" t="s">
        <v>16</v>
      </c>
    </row>
    <row r="95" spans="1:11" ht="20.25" customHeight="1">
      <c r="A95" s="11">
        <v>92</v>
      </c>
      <c r="B95" s="14" t="s">
        <v>200</v>
      </c>
      <c r="C95" s="12" t="s">
        <v>14</v>
      </c>
      <c r="D95" s="13" t="s">
        <v>201</v>
      </c>
      <c r="E95" s="18">
        <v>50</v>
      </c>
      <c r="F95" s="19">
        <f t="shared" si="3"/>
        <v>25</v>
      </c>
      <c r="G95" s="20">
        <v>74.83</v>
      </c>
      <c r="H95" s="20">
        <f>G95*1.0068</f>
        <v>75.338844</v>
      </c>
      <c r="I95" s="20">
        <f t="shared" si="4"/>
        <v>37.669422</v>
      </c>
      <c r="J95" s="20">
        <f t="shared" si="5"/>
        <v>62.669422</v>
      </c>
      <c r="K95" s="21" t="s">
        <v>16</v>
      </c>
    </row>
    <row r="96" spans="1:11" ht="20.25" customHeight="1">
      <c r="A96" s="11">
        <v>93</v>
      </c>
      <c r="B96" s="12" t="s">
        <v>202</v>
      </c>
      <c r="C96" s="12" t="s">
        <v>111</v>
      </c>
      <c r="D96" s="13" t="s">
        <v>203</v>
      </c>
      <c r="E96" s="18">
        <v>50</v>
      </c>
      <c r="F96" s="19">
        <f t="shared" si="3"/>
        <v>25</v>
      </c>
      <c r="G96" s="20">
        <v>76.47</v>
      </c>
      <c r="H96" s="20">
        <f>G96*0.9776</f>
        <v>74.757072</v>
      </c>
      <c r="I96" s="20">
        <f t="shared" si="4"/>
        <v>37.378536</v>
      </c>
      <c r="J96" s="20">
        <f t="shared" si="5"/>
        <v>62.378536</v>
      </c>
      <c r="K96" s="21" t="s">
        <v>16</v>
      </c>
    </row>
    <row r="97" spans="1:11" ht="21.75" customHeight="1">
      <c r="A97" s="11">
        <v>94</v>
      </c>
      <c r="B97" s="12" t="s">
        <v>204</v>
      </c>
      <c r="C97" s="12" t="s">
        <v>14</v>
      </c>
      <c r="D97" s="13" t="s">
        <v>205</v>
      </c>
      <c r="E97" s="18">
        <v>50</v>
      </c>
      <c r="F97" s="19">
        <f t="shared" si="3"/>
        <v>25</v>
      </c>
      <c r="G97" s="20">
        <v>73.13</v>
      </c>
      <c r="H97" s="20">
        <f>G97*1.0214</f>
        <v>74.694982</v>
      </c>
      <c r="I97" s="20">
        <f t="shared" si="4"/>
        <v>37.347491</v>
      </c>
      <c r="J97" s="20">
        <f t="shared" si="5"/>
        <v>62.347491</v>
      </c>
      <c r="K97" s="21" t="s">
        <v>16</v>
      </c>
    </row>
    <row r="98" spans="1:11" ht="20.25" customHeight="1">
      <c r="A98" s="11">
        <v>95</v>
      </c>
      <c r="B98" s="14" t="s">
        <v>206</v>
      </c>
      <c r="C98" s="14" t="s">
        <v>14</v>
      </c>
      <c r="D98" s="13" t="s">
        <v>207</v>
      </c>
      <c r="E98" s="18">
        <v>52</v>
      </c>
      <c r="F98" s="19">
        <f t="shared" si="3"/>
        <v>26</v>
      </c>
      <c r="G98" s="20">
        <v>74.23</v>
      </c>
      <c r="H98" s="20">
        <f>G98*0.9647</f>
        <v>71.60968100000001</v>
      </c>
      <c r="I98" s="20">
        <f t="shared" si="4"/>
        <v>35.804840500000005</v>
      </c>
      <c r="J98" s="20">
        <f t="shared" si="5"/>
        <v>61.804840500000005</v>
      </c>
      <c r="K98" s="21" t="s">
        <v>16</v>
      </c>
    </row>
    <row r="99" spans="1:11" ht="20.25" customHeight="1">
      <c r="A99" s="11">
        <v>96</v>
      </c>
      <c r="B99" s="14"/>
      <c r="C99" s="14" t="s">
        <v>14</v>
      </c>
      <c r="D99" s="13" t="s">
        <v>208</v>
      </c>
      <c r="E99" s="18">
        <v>50</v>
      </c>
      <c r="F99" s="19">
        <f t="shared" si="3"/>
        <v>25</v>
      </c>
      <c r="G99" s="20">
        <v>75.93</v>
      </c>
      <c r="H99" s="20">
        <f>G99*0.9647</f>
        <v>73.249671</v>
      </c>
      <c r="I99" s="20">
        <f t="shared" si="4"/>
        <v>36.6248355</v>
      </c>
      <c r="J99" s="20">
        <f t="shared" si="5"/>
        <v>61.6248355</v>
      </c>
      <c r="K99" s="21"/>
    </row>
    <row r="100" spans="1:11" ht="20.25" customHeight="1">
      <c r="A100" s="11">
        <v>97</v>
      </c>
      <c r="B100" s="12"/>
      <c r="C100" s="12" t="s">
        <v>14</v>
      </c>
      <c r="D100" s="13" t="s">
        <v>209</v>
      </c>
      <c r="E100" s="18">
        <v>50</v>
      </c>
      <c r="F100" s="19">
        <f t="shared" si="3"/>
        <v>25</v>
      </c>
      <c r="G100" s="20">
        <v>71.43</v>
      </c>
      <c r="H100" s="20">
        <f>G100*1.0169</f>
        <v>72.637167</v>
      </c>
      <c r="I100" s="20">
        <f t="shared" si="4"/>
        <v>36.3185835</v>
      </c>
      <c r="J100" s="20">
        <f t="shared" si="5"/>
        <v>61.3185835</v>
      </c>
      <c r="K100" s="21"/>
    </row>
    <row r="101" spans="1:11" ht="20.25" customHeight="1">
      <c r="A101" s="11">
        <v>98</v>
      </c>
      <c r="B101" s="12"/>
      <c r="C101" s="12" t="s">
        <v>14</v>
      </c>
      <c r="D101" s="13" t="s">
        <v>210</v>
      </c>
      <c r="E101" s="18">
        <v>50</v>
      </c>
      <c r="F101" s="19">
        <f t="shared" si="3"/>
        <v>25</v>
      </c>
      <c r="G101" s="20">
        <v>71</v>
      </c>
      <c r="H101" s="20">
        <f>G101*1.0214</f>
        <v>72.5194</v>
      </c>
      <c r="I101" s="20">
        <f t="shared" si="4"/>
        <v>36.2597</v>
      </c>
      <c r="J101" s="20">
        <f t="shared" si="5"/>
        <v>61.2597</v>
      </c>
      <c r="K101" s="21"/>
    </row>
    <row r="102" spans="1:11" ht="20.25" customHeight="1">
      <c r="A102" s="11"/>
      <c r="B102" s="14"/>
      <c r="C102" s="15" t="s">
        <v>14</v>
      </c>
      <c r="D102" s="13" t="s">
        <v>211</v>
      </c>
      <c r="E102" s="18">
        <v>51</v>
      </c>
      <c r="F102" s="19">
        <f t="shared" si="3"/>
        <v>25.5</v>
      </c>
      <c r="G102" s="20" t="s">
        <v>212</v>
      </c>
      <c r="H102" s="20"/>
      <c r="I102" s="20"/>
      <c r="J102" s="20">
        <v>25.5</v>
      </c>
      <c r="K102" s="21"/>
    </row>
    <row r="103" spans="1:11" ht="20.25" customHeight="1">
      <c r="A103" s="11"/>
      <c r="B103" s="14"/>
      <c r="C103" s="12" t="s">
        <v>14</v>
      </c>
      <c r="D103" s="13" t="s">
        <v>213</v>
      </c>
      <c r="E103" s="18">
        <v>50</v>
      </c>
      <c r="F103" s="19">
        <f t="shared" si="3"/>
        <v>25</v>
      </c>
      <c r="G103" s="20" t="s">
        <v>212</v>
      </c>
      <c r="H103" s="20"/>
      <c r="I103" s="20"/>
      <c r="J103" s="20">
        <v>25</v>
      </c>
      <c r="K103" s="21"/>
    </row>
    <row r="104" spans="1:11" ht="79.5" customHeight="1">
      <c r="A104" s="23" t="s">
        <v>214</v>
      </c>
      <c r="B104" s="24"/>
      <c r="C104" s="24"/>
      <c r="D104" s="24"/>
      <c r="E104" s="24"/>
      <c r="F104" s="24"/>
      <c r="G104" s="24"/>
      <c r="H104" s="24"/>
      <c r="I104" s="24"/>
      <c r="J104" s="24"/>
      <c r="K104" s="24"/>
    </row>
    <row r="105" spans="1:10" ht="16.5">
      <c r="A105" s="25"/>
      <c r="B105" s="25"/>
      <c r="C105" s="25"/>
      <c r="D105" s="26"/>
      <c r="E105" s="28"/>
      <c r="F105" s="29" t="s">
        <v>215</v>
      </c>
      <c r="G105" s="29"/>
      <c r="H105" s="29"/>
      <c r="I105" s="29"/>
      <c r="J105" s="29"/>
    </row>
    <row r="106" spans="1:10" ht="16.5">
      <c r="A106" s="25"/>
      <c r="B106" s="25"/>
      <c r="C106" s="25"/>
      <c r="D106" s="26"/>
      <c r="E106" s="28"/>
      <c r="F106" s="30" t="s">
        <v>216</v>
      </c>
      <c r="G106" s="30"/>
      <c r="H106" s="30"/>
      <c r="I106" s="30"/>
      <c r="J106" s="30"/>
    </row>
    <row r="107" spans="1:10" ht="16.5">
      <c r="A107" s="25"/>
      <c r="B107" s="25"/>
      <c r="C107" s="25"/>
      <c r="D107" s="26"/>
      <c r="E107" s="28"/>
      <c r="F107" s="31" t="s">
        <v>217</v>
      </c>
      <c r="G107" s="31"/>
      <c r="H107" s="31"/>
      <c r="I107" s="31"/>
      <c r="J107" s="31"/>
    </row>
    <row r="108" spans="1:10" ht="16.5">
      <c r="A108" s="25"/>
      <c r="B108" s="25"/>
      <c r="C108" s="25"/>
      <c r="D108" s="25"/>
      <c r="E108" s="32"/>
      <c r="F108" s="32"/>
      <c r="G108" s="33"/>
      <c r="H108" s="33"/>
      <c r="I108" s="33"/>
      <c r="J108" s="33"/>
    </row>
    <row r="109" spans="1:10" ht="16.5">
      <c r="A109" s="25"/>
      <c r="B109" s="25"/>
      <c r="C109" s="25"/>
      <c r="D109" s="25"/>
      <c r="E109" s="32"/>
      <c r="F109" s="32"/>
      <c r="G109" s="33"/>
      <c r="H109" s="33"/>
      <c r="I109" s="33"/>
      <c r="J109" s="33"/>
    </row>
    <row r="110" spans="1:10" ht="16.5">
      <c r="A110" s="25"/>
      <c r="B110" s="25"/>
      <c r="C110" s="25"/>
      <c r="D110" s="25"/>
      <c r="E110" s="32"/>
      <c r="F110" s="32"/>
      <c r="G110" s="33"/>
      <c r="H110" s="33"/>
      <c r="I110" s="33"/>
      <c r="J110" s="33"/>
    </row>
    <row r="111" spans="1:10" ht="16.5">
      <c r="A111" s="25"/>
      <c r="B111" s="25"/>
      <c r="C111" s="25"/>
      <c r="D111" s="25"/>
      <c r="E111" s="32"/>
      <c r="F111" s="32"/>
      <c r="G111" s="33"/>
      <c r="H111" s="33"/>
      <c r="I111" s="33"/>
      <c r="J111" s="33"/>
    </row>
    <row r="112" spans="1:10" ht="16.5">
      <c r="A112" s="25"/>
      <c r="B112" s="25"/>
      <c r="C112" s="25"/>
      <c r="D112" s="25"/>
      <c r="E112" s="32"/>
      <c r="F112" s="32"/>
      <c r="G112" s="33"/>
      <c r="H112" s="33"/>
      <c r="I112" s="33"/>
      <c r="J112" s="33"/>
    </row>
    <row r="113" spans="1:10" ht="16.5">
      <c r="A113" s="25"/>
      <c r="B113" s="25"/>
      <c r="C113" s="25"/>
      <c r="D113" s="25"/>
      <c r="E113" s="32"/>
      <c r="F113" s="32"/>
      <c r="G113" s="33"/>
      <c r="H113" s="33"/>
      <c r="I113" s="33"/>
      <c r="J113" s="33"/>
    </row>
    <row r="114" spans="1:10" ht="16.5">
      <c r="A114" s="25"/>
      <c r="B114" s="25"/>
      <c r="C114" s="25"/>
      <c r="D114" s="25"/>
      <c r="E114" s="32"/>
      <c r="F114" s="32"/>
      <c r="G114" s="33"/>
      <c r="H114" s="33"/>
      <c r="I114" s="33"/>
      <c r="J114" s="33"/>
    </row>
    <row r="115" spans="1:10" ht="16.5">
      <c r="A115" s="25"/>
      <c r="B115" s="25"/>
      <c r="C115" s="25"/>
      <c r="D115" s="25"/>
      <c r="E115" s="32"/>
      <c r="F115" s="32"/>
      <c r="G115" s="33"/>
      <c r="H115" s="33"/>
      <c r="I115" s="33"/>
      <c r="J115" s="33"/>
    </row>
    <row r="116" spans="1:10" ht="16.5">
      <c r="A116" s="25"/>
      <c r="B116" s="25"/>
      <c r="C116" s="25"/>
      <c r="D116" s="25"/>
      <c r="E116" s="32"/>
      <c r="F116" s="32"/>
      <c r="G116" s="33"/>
      <c r="H116" s="33"/>
      <c r="I116" s="33"/>
      <c r="J116" s="33"/>
    </row>
    <row r="117" spans="1:10" ht="16.5">
      <c r="A117" s="25"/>
      <c r="B117" s="25"/>
      <c r="C117" s="25"/>
      <c r="D117" s="25"/>
      <c r="E117" s="32"/>
      <c r="F117" s="32"/>
      <c r="G117" s="33"/>
      <c r="H117" s="33"/>
      <c r="I117" s="33"/>
      <c r="J117" s="33"/>
    </row>
    <row r="118" spans="1:10" ht="16.5">
      <c r="A118" s="25"/>
      <c r="B118" s="25"/>
      <c r="C118" s="25"/>
      <c r="D118" s="25"/>
      <c r="E118" s="32"/>
      <c r="F118" s="32"/>
      <c r="G118" s="33"/>
      <c r="H118" s="33"/>
      <c r="I118" s="33"/>
      <c r="J118" s="33"/>
    </row>
    <row r="119" spans="1:10" ht="16.5">
      <c r="A119" s="25"/>
      <c r="B119" s="25"/>
      <c r="C119" s="25"/>
      <c r="D119" s="25"/>
      <c r="E119" s="32"/>
      <c r="F119" s="32"/>
      <c r="G119" s="33"/>
      <c r="H119" s="33"/>
      <c r="I119" s="33"/>
      <c r="J119" s="33"/>
    </row>
    <row r="120" spans="1:8" ht="16.5">
      <c r="A120" s="3"/>
      <c r="B120" s="27"/>
      <c r="C120" s="27"/>
      <c r="D120" s="27"/>
      <c r="E120" s="34"/>
      <c r="F120" s="34"/>
      <c r="G120" s="35"/>
      <c r="H120" s="35"/>
    </row>
    <row r="121" spans="1:8" ht="16.5">
      <c r="A121" s="3"/>
      <c r="B121" s="27"/>
      <c r="C121" s="27"/>
      <c r="D121" s="27"/>
      <c r="E121" s="34"/>
      <c r="F121" s="34"/>
      <c r="G121" s="35"/>
      <c r="H121" s="35"/>
    </row>
    <row r="122" spans="1:8" ht="16.5">
      <c r="A122" s="3"/>
      <c r="B122" s="27"/>
      <c r="C122" s="27"/>
      <c r="D122" s="27"/>
      <c r="E122" s="34"/>
      <c r="F122" s="34"/>
      <c r="G122" s="35"/>
      <c r="H122" s="35"/>
    </row>
    <row r="123" ht="16.5">
      <c r="A123" s="3"/>
    </row>
    <row r="124" ht="16.5">
      <c r="A124" s="3"/>
    </row>
    <row r="125" ht="16.5">
      <c r="A125" s="3"/>
    </row>
    <row r="126" ht="16.5">
      <c r="A126" s="3"/>
    </row>
    <row r="127" ht="16.5">
      <c r="A127" s="3"/>
    </row>
    <row r="128" ht="16.5">
      <c r="A128" s="3"/>
    </row>
    <row r="129" ht="16.5">
      <c r="A129" s="3"/>
    </row>
    <row r="130" ht="16.5">
      <c r="A130" s="3"/>
    </row>
    <row r="131" ht="16.5">
      <c r="A131" s="3"/>
    </row>
    <row r="132" ht="16.5">
      <c r="A132" s="3"/>
    </row>
    <row r="133" ht="16.5">
      <c r="A133" s="3"/>
    </row>
    <row r="134" ht="16.5">
      <c r="A134" s="3"/>
    </row>
    <row r="135" ht="16.5">
      <c r="A135" s="3"/>
    </row>
    <row r="136" ht="16.5">
      <c r="A136" s="3"/>
    </row>
    <row r="137" ht="16.5">
      <c r="A137" s="3"/>
    </row>
    <row r="138" ht="16.5">
      <c r="A138" s="3"/>
    </row>
    <row r="139" ht="16.5">
      <c r="A139" s="3"/>
    </row>
    <row r="140" ht="16.5">
      <c r="A140" s="3"/>
    </row>
    <row r="141" ht="16.5">
      <c r="A141" s="3"/>
    </row>
    <row r="142" ht="16.5">
      <c r="A142" s="3"/>
    </row>
    <row r="143" ht="16.5">
      <c r="A143" s="3"/>
    </row>
    <row r="144" ht="16.5">
      <c r="A144" s="3"/>
    </row>
    <row r="145" ht="16.5">
      <c r="A145" s="3"/>
    </row>
    <row r="146" ht="16.5">
      <c r="A146" s="3"/>
    </row>
  </sheetData>
  <sheetProtection/>
  <mergeCells count="6">
    <mergeCell ref="A1:K1"/>
    <mergeCell ref="A2:K2"/>
    <mergeCell ref="A104:K104"/>
    <mergeCell ref="F105:J105"/>
    <mergeCell ref="F106:J106"/>
    <mergeCell ref="F107:J107"/>
  </mergeCells>
  <conditionalFormatting sqref="B3">
    <cfRule type="expression" priority="3" dxfId="0" stopIfTrue="1">
      <formula>AND(COUNTIF($B$3,B3)&gt;1,NOT(ISBLANK(B3)))</formula>
    </cfRule>
  </conditionalFormatting>
  <conditionalFormatting sqref="J4:J103">
    <cfRule type="expression" priority="7" dxfId="0" stopIfTrue="1">
      <formula>AND(COUNTIF($J$4:$J$103,J4)&gt;1,NOT(ISBLANK(J4)))</formula>
    </cfRule>
  </conditionalFormatting>
  <conditionalFormatting sqref="J1:J3 J104:J65536">
    <cfRule type="expression" priority="1" dxfId="1" stopIfTrue="1">
      <formula>AND(COUNTIF($J$1:$J$3,J1)+COUNTIF($J$104:$J$65536,J1)&gt;1,NOT(ISBLANK(J1)))</formula>
    </cfRule>
  </conditionalFormatting>
  <conditionalFormatting sqref="D3:D103 D105:D107">
    <cfRule type="expression" priority="4" dxfId="0" stopIfTrue="1">
      <formula>AND(COUNTIF(#REF!,D3)+COUNTIF(#REF!,D3)&gt;1,NOT(ISBLANK(D3)))</formula>
    </cfRule>
  </conditionalFormatting>
  <conditionalFormatting sqref="B4:B37 B39:B54 B75:B84 B86:B103 B57:B72">
    <cfRule type="expression" priority="5" dxfId="0" stopIfTrue="1">
      <formula>AND(COUNTIF($B$4:$B$37,B4)+COUNTIF($B$39:$B$54,B4)+COUNTIF($B$75:$B$84,B4)+COUNTIF($B$86:$B$103,B4)+COUNTIF($B$57:$B$72,B4)&gt;1,NOT(ISBLANK(B4)))</formula>
    </cfRule>
  </conditionalFormatting>
  <printOptions horizontalCentered="1"/>
  <pageMargins left="0.511805555555556" right="0.511805555555556" top="0.665277777777778" bottom="0.55" header="0.511805555555556" footer="0.511805555555556"/>
  <pageSetup firstPageNumber="0" useFirstPageNumber="1" fitToHeight="0" fitToWidth="1" horizontalDpi="300" verticalDpi="300" orientation="portrait" paperSize="9" scale="92"/>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Lenovo</cp:lastModifiedBy>
  <cp:lastPrinted>2022-06-04T09:20:36Z</cp:lastPrinted>
  <dcterms:created xsi:type="dcterms:W3CDTF">2020-07-18T16:39:00Z</dcterms:created>
  <dcterms:modified xsi:type="dcterms:W3CDTF">2023-05-28T15:47:15Z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
    <vt:lpwstr>Microsoft Corporation</vt:lpwstr>
  </property>
  <property fmtid="{D5CDD505-2E9C-101B-9397-08002B2CF9AE}" pid="3" name="KSOProductBuildV">
    <vt:lpwstr>2052-0.0.0.0</vt:lpwstr>
  </property>
  <property fmtid="{D5CDD505-2E9C-101B-9397-08002B2CF9AE}" pid="4" name="I">
    <vt:lpwstr>C69729A7EA3340BBB68F4AAE03605524</vt:lpwstr>
  </property>
  <property fmtid="{D5CDD505-2E9C-101B-9397-08002B2CF9AE}" pid="5" name="퀀_generated_2.-2147483648">
    <vt:i4>2052</vt:i4>
  </property>
</Properties>
</file>