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附件1-1（总表）" sheetId="2" r:id="rId1"/>
    <sheet name="附件1-2（儋州）" sheetId="3" r:id="rId2"/>
    <sheet name="附件1-3（万宁）" sheetId="4" r:id="rId3"/>
    <sheet name="附件1-4五指山" sheetId="5" r:id="rId4"/>
    <sheet name="附件1-5东方" sheetId="6" r:id="rId5"/>
    <sheet name="附件1-6定安" sheetId="7" r:id="rId6"/>
    <sheet name="附件1-7屯昌" sheetId="8" r:id="rId7"/>
    <sheet name="附件1-8澄迈" sheetId="9" r:id="rId8"/>
    <sheet name="附件1-9临高" sheetId="10" r:id="rId9"/>
    <sheet name="附件1-10昌江" sheetId="11" r:id="rId10"/>
    <sheet name="附件1-11陵水" sheetId="12" r:id="rId11"/>
    <sheet name="附件1-12白沙" sheetId="13" r:id="rId12"/>
    <sheet name="附件1-13保亭" sheetId="14" r:id="rId13"/>
    <sheet name="附件1-14琼中" sheetId="15" r:id="rId14"/>
    <sheet name="附件2联系表" sheetId="16" r:id="rId15"/>
  </sheets>
  <definedNames>
    <definedName name="_xlnm.Print_Titles" localSheetId="0">'附件1-1（总表）'!$3:$4</definedName>
    <definedName name="_xlnm.Print_Titles" localSheetId="2">'附件1-3（万宁）'!$3:$4</definedName>
    <definedName name="_xlnm.Print_Titles" localSheetId="4">'附件1-5东方'!$3:$4</definedName>
    <definedName name="_xlnm.Print_Titles" localSheetId="5">'附件1-6定安'!$3:$4</definedName>
    <definedName name="_xlnm.Print_Titles" localSheetId="8">'附件1-9临高'!$3:$4</definedName>
    <definedName name="_xlnm.Print_Titles" localSheetId="10">'附件1-11陵水'!$3:$4</definedName>
  </definedNames>
  <calcPr calcId="144525"/>
</workbook>
</file>

<file path=xl/sharedStrings.xml><?xml version="1.0" encoding="utf-8"?>
<sst xmlns="http://schemas.openxmlformats.org/spreadsheetml/2006/main" count="736" uniqueCount="383">
  <si>
    <t>附件1-1</t>
  </si>
  <si>
    <t>海南省2023年农村义务教育阶段学校特设岗位教师招聘计划表（总表）</t>
  </si>
  <si>
    <t>招聘市县</t>
  </si>
  <si>
    <t>招   聘   数   量</t>
  </si>
  <si>
    <t>道德与法治</t>
  </si>
  <si>
    <t>语文</t>
  </si>
  <si>
    <t>数学</t>
  </si>
  <si>
    <t>英语</t>
  </si>
  <si>
    <t>物理</t>
  </si>
  <si>
    <t>化学</t>
  </si>
  <si>
    <t>生物</t>
  </si>
  <si>
    <t>历史</t>
  </si>
  <si>
    <t>地理</t>
  </si>
  <si>
    <t>信息   技术</t>
  </si>
  <si>
    <t>心理健康</t>
  </si>
  <si>
    <t>体育</t>
  </si>
  <si>
    <t>音乐</t>
  </si>
  <si>
    <t>美术</t>
  </si>
  <si>
    <t>科学</t>
  </si>
  <si>
    <t>小计</t>
  </si>
  <si>
    <t>儋州市</t>
  </si>
  <si>
    <t>初中</t>
  </si>
  <si>
    <t>小学</t>
  </si>
  <si>
    <t>合计</t>
  </si>
  <si>
    <t>万宁市</t>
  </si>
  <si>
    <t>五指山市</t>
  </si>
  <si>
    <t>东方市</t>
  </si>
  <si>
    <t>定安县</t>
  </si>
  <si>
    <t>屯昌县</t>
  </si>
  <si>
    <t>澄迈县</t>
  </si>
  <si>
    <t>临高县</t>
  </si>
  <si>
    <t>昌江县</t>
  </si>
  <si>
    <t>陵水县</t>
  </si>
  <si>
    <t>白沙县</t>
  </si>
  <si>
    <t>保亭县</t>
  </si>
  <si>
    <t>琼中县</t>
  </si>
  <si>
    <t>海南省</t>
  </si>
  <si>
    <t>附件1-2</t>
  </si>
  <si>
    <t>儋州市2023年农村义务教育阶段学校特设岗位教师招聘计划表</t>
  </si>
  <si>
    <t>序号</t>
  </si>
  <si>
    <t>招聘学校</t>
  </si>
  <si>
    <t>招聘数量</t>
  </si>
  <si>
    <t>岗位要求</t>
  </si>
  <si>
    <t>信息技术</t>
  </si>
  <si>
    <t>中学合计</t>
  </si>
  <si>
    <t>1.本科及以上学历。 
2.所学专业与报考岗位一致。
3.具有与报考岗位相应的教师资格证，或2023年8月31日前取得相应教师资格证书。
4.年龄在30周岁以下（1992年6月2日及以后出生）。</t>
  </si>
  <si>
    <t>儋州市第六中学</t>
  </si>
  <si>
    <t>儋州市第七中学</t>
  </si>
  <si>
    <t>儋州市八一糖厂中学</t>
  </si>
  <si>
    <t>儋州市西培中学</t>
  </si>
  <si>
    <t>儋州市西华中学</t>
  </si>
  <si>
    <t>儋州市西庆中学</t>
  </si>
  <si>
    <t>儋州市西流学校</t>
  </si>
  <si>
    <t>小学合计</t>
  </si>
  <si>
    <t>儋州市西联中心小学</t>
  </si>
  <si>
    <t>儋州市八一中心小学</t>
  </si>
  <si>
    <t>儋州市白马井实验小学</t>
  </si>
  <si>
    <t>儋州市西培中心小学</t>
  </si>
  <si>
    <t>儋州市西庆中心小学</t>
  </si>
  <si>
    <t>附件1-3</t>
  </si>
  <si>
    <t>万宁市2023年农村义务教育阶段学校特设岗位教师招聘计划表</t>
  </si>
  <si>
    <t>万宁市大同中学</t>
  </si>
  <si>
    <t>万宁市思源实验学校</t>
  </si>
  <si>
    <t>万宁市荣兴学校</t>
  </si>
  <si>
    <t>万宁市新中初级中学</t>
  </si>
  <si>
    <t>万宁市兴隆初级中学</t>
  </si>
  <si>
    <t>万宁市礼纪初级中学</t>
  </si>
  <si>
    <t>万宁市禄马学校</t>
  </si>
  <si>
    <t>万宁市南桥学校</t>
  </si>
  <si>
    <t>万宁市南林中心学校</t>
  </si>
  <si>
    <t>万宁市龙滚华侨学校
（小学部）</t>
  </si>
  <si>
    <t>万宁市兴隆立华爱心小学</t>
  </si>
  <si>
    <t>万宁市兴隆第四小学</t>
  </si>
  <si>
    <t>万宁市兴隆南旺小学</t>
  </si>
  <si>
    <t>万宁市兴隆中心学校</t>
  </si>
  <si>
    <t>万宁市和乐镇和乐中心学校</t>
  </si>
  <si>
    <t>万宁市和乐镇乐群小学</t>
  </si>
  <si>
    <t>万宁市和乐镇新田小学</t>
  </si>
  <si>
    <t>万宁市和乐镇西坡小学</t>
  </si>
  <si>
    <t>万宁市礼纪镇中心学校</t>
  </si>
  <si>
    <t>万宁市礼纪镇茄新小学</t>
  </si>
  <si>
    <t>万宁市后安镇后安中心学校</t>
  </si>
  <si>
    <t>万宁市后安镇潮港小学</t>
  </si>
  <si>
    <t>万宁市长丰镇中心学校</t>
  </si>
  <si>
    <t>万宁市山根镇中心学校</t>
  </si>
  <si>
    <t>万宁市新中中心学校</t>
  </si>
  <si>
    <t xml:space="preserve"> </t>
  </si>
  <si>
    <t>附件1-4</t>
  </si>
  <si>
    <t>五指山市2023年农村义务教育阶段学校特设岗位教师招聘计划表</t>
  </si>
  <si>
    <t>五指山市红星学校</t>
  </si>
  <si>
    <t>五指山市南圣中心学校</t>
  </si>
  <si>
    <t>五指山市番阳中心学校</t>
  </si>
  <si>
    <t>五指山市毛道中心学校</t>
  </si>
  <si>
    <t>五指山市畅好中心学校</t>
  </si>
  <si>
    <t>五指山市水满中心学校</t>
  </si>
  <si>
    <t>五指山市毛阳中心学校</t>
  </si>
  <si>
    <t>附件1-5</t>
  </si>
  <si>
    <t>东方市2023年农村义务教育阶段学校特设岗位教师招聘计划表</t>
  </si>
  <si>
    <t>东方市东河中学</t>
  </si>
  <si>
    <t>东方市感城中学</t>
  </si>
  <si>
    <t>东方市四更初级中学</t>
  </si>
  <si>
    <t>东方市大田初级中学</t>
  </si>
  <si>
    <t>东方市板桥初级中学</t>
  </si>
  <si>
    <t>东方市三家初级中学</t>
  </si>
  <si>
    <t>东方市广坝农场中心学校（初中部）</t>
  </si>
  <si>
    <t>东方市感恩学校</t>
  </si>
  <si>
    <t>东方市广坝农场中心学校（小学部）</t>
  </si>
  <si>
    <t>东方市华侨农场中心学校</t>
  </si>
  <si>
    <t>东方市红泉农场中心学校</t>
  </si>
  <si>
    <t>东方市公爱农场中心学校</t>
  </si>
  <si>
    <t>东方市教育局三家中心学校</t>
  </si>
  <si>
    <t>东方市教育局天安中心学校</t>
  </si>
  <si>
    <t>东方市教育局东河中心学校</t>
  </si>
  <si>
    <t>东方市教育局大田中心学校</t>
  </si>
  <si>
    <t>东方市教育局江边中心学校</t>
  </si>
  <si>
    <t>东方市教育局罗带中心学校</t>
  </si>
  <si>
    <t>东方市教育局板桥中心学校</t>
  </si>
  <si>
    <t>东方市教育局感城中心学校</t>
  </si>
  <si>
    <t>东方市教育局新龙中心学校</t>
  </si>
  <si>
    <t>东方教育局四更中心学校</t>
  </si>
  <si>
    <t>附件1-6</t>
  </si>
  <si>
    <t>定安县2023年农村义务教育阶段学校特设岗位教师招聘计划表</t>
  </si>
  <si>
    <t>定安县中瑞学校</t>
  </si>
  <si>
    <t>定安县富文镇坡寨学校</t>
  </si>
  <si>
    <t>定安县龙塘中学</t>
  </si>
  <si>
    <t>定安县南海学校</t>
  </si>
  <si>
    <t>定安县永丰学校</t>
  </si>
  <si>
    <t>定安县定南中学</t>
  </si>
  <si>
    <t>1.本科及以上学历。
2.专业不限。
3.具有与报考岗位相应的教师资格证，或2023年8月31日前取得相应教师资格证书。
4.年龄在30周岁以下（1992年6月2日及以后出生）。</t>
  </si>
  <si>
    <t>定安县龙河镇中心学校</t>
  </si>
  <si>
    <t>定安县金鸡岭学校</t>
  </si>
  <si>
    <t>定安县龙州中心小学</t>
  </si>
  <si>
    <t>定安县雷鸣镇中心学校</t>
  </si>
  <si>
    <t>定安县岭口镇中心学校</t>
  </si>
  <si>
    <t>定安县龙门镇中心学校</t>
  </si>
  <si>
    <t>定安县翰林镇中心学校</t>
  </si>
  <si>
    <t>定安县翰林镇实验小学</t>
  </si>
  <si>
    <t>定安县新竹镇中心学校</t>
  </si>
  <si>
    <t>定安县龙湖镇中心学校</t>
  </si>
  <si>
    <t>定安县定城镇仙屯小学</t>
  </si>
  <si>
    <t>定安县黄竹镇中心学校</t>
  </si>
  <si>
    <t>定安县富文镇中心学校</t>
  </si>
  <si>
    <t>附件1-7</t>
  </si>
  <si>
    <t>屯昌县2023年农村义务教育阶段学校特设岗位教师招聘计划表</t>
  </si>
  <si>
    <t>屯昌县新兴镇新兴中学</t>
  </si>
  <si>
    <t>屯昌县南坤镇黄岭中学</t>
  </si>
  <si>
    <t>屯昌县西昌镇晨星学校</t>
  </si>
  <si>
    <t>屯昌县南坤镇南坤中学</t>
  </si>
  <si>
    <t>屯昌县坡心镇中建学校</t>
  </si>
  <si>
    <t>屯昌县南吕镇南吕中学</t>
  </si>
  <si>
    <t>屯昌县乌坡镇乌坡学校</t>
  </si>
  <si>
    <t>屯昌县枫木镇枫木中学</t>
  </si>
  <si>
    <t>屯昌县屯城镇水口中心小学</t>
  </si>
  <si>
    <t>屯昌县新兴镇新兴中心小学</t>
  </si>
  <si>
    <t>屯昌县屯城镇大同中心小学</t>
  </si>
  <si>
    <t>屯昌县南坤镇榕仔中心小学</t>
  </si>
  <si>
    <t>屯昌县南坤镇藤寨中心小学</t>
  </si>
  <si>
    <t>屯昌县南坤镇南坤中心小学</t>
  </si>
  <si>
    <t>屯昌县南吕镇南吕中心小学</t>
  </si>
  <si>
    <t>屯昌县西昌镇西昌中心小学</t>
  </si>
  <si>
    <t>屯昌县枫木镇枫木中心小学</t>
  </si>
  <si>
    <t>附件1-8</t>
  </si>
  <si>
    <t>澄迈县2023年农村义务教育阶段学校特设岗位教师招聘计划表</t>
  </si>
  <si>
    <t>澄迈县永发初级中学</t>
  </si>
  <si>
    <t>澄迈县加乐初级中学</t>
  </si>
  <si>
    <t>澄迈县福山初级中学</t>
  </si>
  <si>
    <t>澄迈县老城初级中学</t>
  </si>
  <si>
    <t>澄迈县西达初级中学</t>
  </si>
  <si>
    <t>澄迈县中兴初级中学</t>
  </si>
  <si>
    <t>澄迈县和岭初级中学</t>
  </si>
  <si>
    <t>澄迈县红光学校初中部</t>
  </si>
  <si>
    <t>澄迈县马村学校初中部</t>
  </si>
  <si>
    <t>澄迈县红光学校小学部</t>
  </si>
  <si>
    <t>澄迈县红山小学</t>
  </si>
  <si>
    <t>澄迈县谭昌实验学校</t>
  </si>
  <si>
    <t>附件1-9</t>
  </si>
  <si>
    <t>临高县2023年农村义务教育阶段学校特设岗位教师招聘计划表</t>
  </si>
  <si>
    <t>临高县和舍中学</t>
  </si>
  <si>
    <t>临高县南宝中学</t>
  </si>
  <si>
    <t>临高县加来中学</t>
  </si>
  <si>
    <t>临高县红华中学</t>
  </si>
  <si>
    <t>临高县博厚中学</t>
  </si>
  <si>
    <t>临高县皇桐中学</t>
  </si>
  <si>
    <t>临高县美良中学</t>
  </si>
  <si>
    <t>临高县调楼中学</t>
  </si>
  <si>
    <t>临高县东英中学</t>
  </si>
  <si>
    <t>临高县波莲中学</t>
  </si>
  <si>
    <t>临高县美台中学</t>
  </si>
  <si>
    <t>临高县马袅学校  (初中部)</t>
  </si>
  <si>
    <t>临高县多文学校（初中部）</t>
  </si>
  <si>
    <t>临高县新盈中学（初中部）</t>
  </si>
  <si>
    <t>临高县南宝中心学校</t>
  </si>
  <si>
    <t>临高县红华中心学校</t>
  </si>
  <si>
    <t>临高县皇桐中心学校</t>
  </si>
  <si>
    <t>临高县龙波中心学校</t>
  </si>
  <si>
    <t>临高县博厚中心学校</t>
  </si>
  <si>
    <t>临高县波莲中心学校</t>
  </si>
  <si>
    <t>临高县美夏小学</t>
  </si>
  <si>
    <t>临高县调楼中心学校</t>
  </si>
  <si>
    <t>临高县新盈中心学校</t>
  </si>
  <si>
    <t>临高县多文学校（小学部）</t>
  </si>
  <si>
    <t xml:space="preserve">  附件1-10</t>
  </si>
  <si>
    <t>昌江县2023年农村义务教育阶段学校特设岗位教师招聘计划表</t>
  </si>
  <si>
    <t xml:space="preserve">招聘学校 </t>
  </si>
  <si>
    <t>中学小计</t>
  </si>
  <si>
    <t>昌江县石碌镇学校（初中部）</t>
  </si>
  <si>
    <t>昌江县思源实验学校（初中部）</t>
  </si>
  <si>
    <t>昌江县红田学校（初中部）</t>
  </si>
  <si>
    <t>昌江县十月田学校（初中部）</t>
  </si>
  <si>
    <t>昌江县乌烈镇学校（初中部）</t>
  </si>
  <si>
    <t>昌江县峨港学校（初中部）</t>
  </si>
  <si>
    <t>昌江县海尾中学</t>
  </si>
  <si>
    <t>昌江县叉河中学</t>
  </si>
  <si>
    <t>昌江县霸王岭学校（初中部）</t>
  </si>
  <si>
    <t>小学小计</t>
  </si>
  <si>
    <t>昌江县思源实验学校（小学部）</t>
  </si>
  <si>
    <t>昌江县红田学校（小学部）</t>
  </si>
  <si>
    <t>昌江县十月田学校（小学部）</t>
  </si>
  <si>
    <t>昌江县十月田镇保平小学</t>
  </si>
  <si>
    <t>昌江县乌烈镇学校（小学部）</t>
  </si>
  <si>
    <t>昌江县乌烈镇白石小学</t>
  </si>
  <si>
    <t>昌江县海尾镇中心学校</t>
  </si>
  <si>
    <t>昌江县海尾镇海联小学</t>
  </si>
  <si>
    <t>昌江县叉河镇中心学校</t>
  </si>
  <si>
    <t>昌江县霸王岭学校（小学部）</t>
  </si>
  <si>
    <t>昌江县王下乡中心学校</t>
  </si>
  <si>
    <t>附件1-11</t>
  </si>
  <si>
    <t>陵水县2023年农村义务教育阶段学校特设岗位教师招聘计划表</t>
  </si>
  <si>
    <t>1.本科及以上学历。 
2.小学心理健康岗位专业不限，其他岗位要求所学专业与报考岗位一致。
3.具有与报考岗位相应的教师资格证，或2023年8月31日前取得相应教师资格证书。
4.年龄在30周岁以下（1992年6月2日及以后出生）。</t>
  </si>
  <si>
    <t>陵水黎族自治县本号初级中学</t>
  </si>
  <si>
    <t>陵水黎族自治县东华初级中学</t>
  </si>
  <si>
    <t>陵水黎族自治县提蒙初级中学</t>
  </si>
  <si>
    <t>陵水黎族自治县文罗初级中学</t>
  </si>
  <si>
    <t>陵水黎族自治县三才初级中学</t>
  </si>
  <si>
    <t>陵水黎族自治县南平学校</t>
  </si>
  <si>
    <t>陵水黎族自治县英州镇第二小学</t>
  </si>
  <si>
    <t>中央民族大学附属中学陵水黎安实验小学</t>
  </si>
  <si>
    <t>陵水黎族自治县光坡中心小学</t>
  </si>
  <si>
    <t>陵水黎族自治县光坡中心小学武山分校</t>
  </si>
  <si>
    <t>陵水黎族自治县光坡中心小学章宪分校</t>
  </si>
  <si>
    <t>陵水黎族自治县光坡中心小学妙景分校</t>
  </si>
  <si>
    <t>陵水黎族自治县隆广中心小学</t>
  </si>
  <si>
    <t>陵水黎族自治县群英乡朗讯希望小学</t>
  </si>
  <si>
    <t>陵水黎族自治县本号民侨小学</t>
  </si>
  <si>
    <t>陵水黎族自治县本号镇大里小学</t>
  </si>
  <si>
    <t>陵水黎族自治县本号镇福和希望小学</t>
  </si>
  <si>
    <t>陵水黎族自治县提蒙中心小学</t>
  </si>
  <si>
    <t>陵水黎族自治县提蒙乡老长小学</t>
  </si>
  <si>
    <t>陵水黎族自治县提蒙乡礼亭小学</t>
  </si>
  <si>
    <t>陵水黎族自治县提蒙乡鸭琅小学</t>
  </si>
  <si>
    <t>陵水黎族自治县英州中心小学</t>
  </si>
  <si>
    <t>陵水黎族自治县英州镇北高小学</t>
  </si>
  <si>
    <t>陵水黎族自治县赤岭小学</t>
  </si>
  <si>
    <t>陵水黎族自治县英州镇古楼小学</t>
  </si>
  <si>
    <t>陵水黎族自治县英州镇红鞋小学</t>
  </si>
  <si>
    <t>陵水黎族自治县英州学区加坡小学</t>
  </si>
  <si>
    <t>陵水黎族自治县英州镇军田小学分校</t>
  </si>
  <si>
    <t>陵水黎族自治县英州镇军屯小学</t>
  </si>
  <si>
    <t>陵水黎族自治县英州镇新坡小学</t>
  </si>
  <si>
    <t>陵水黎族自治县田仔中心小学</t>
  </si>
  <si>
    <t>陵水黎族自治县岭门学校</t>
  </si>
  <si>
    <t>陵水黎族自治县岭门小学</t>
  </si>
  <si>
    <t>陵水黎族自治县岭门木棉小学</t>
  </si>
  <si>
    <t>陵水黎族自治县岭门边头小学</t>
  </si>
  <si>
    <t>陵水黎族自治县南平沟仔小学</t>
  </si>
  <si>
    <t>陵水黎族自治县南平先锋小学</t>
  </si>
  <si>
    <t>陵水黎族自治县南平红明小学</t>
  </si>
  <si>
    <t>陵水黎族自治县吊罗山学校</t>
  </si>
  <si>
    <t>附件1-12</t>
  </si>
  <si>
    <t>白沙县2023年农村义务教育阶段学校特设岗位教师招聘计划表</t>
  </si>
  <si>
    <t>白沙县七坊中学</t>
  </si>
  <si>
    <t>白沙县金波实验学校</t>
  </si>
  <si>
    <t>白沙县芙蓉田学校</t>
  </si>
  <si>
    <t>1.美术岗位要求本科或师范专科及以上学历，其他岗位要求本科及以上学历。
2.所学专业与报考岗位一致。
3.具有与报考岗位相应的教师资格证，或2023年8月31日前取得相应教师资格证书。
4.年龄在30周岁以下（1992年6月2日及以后出生）。</t>
  </si>
  <si>
    <t>白沙县七坊镇中心学校</t>
  </si>
  <si>
    <t>白沙县牙叉镇中心学校</t>
  </si>
  <si>
    <t>白沙县打安镇中心学校</t>
  </si>
  <si>
    <t>白沙县阜龙乡中心学校</t>
  </si>
  <si>
    <t>白沙县荣邦乡中心学校</t>
  </si>
  <si>
    <t>白沙县邦溪镇中心学校</t>
  </si>
  <si>
    <t>白沙县细水乡中心学校</t>
  </si>
  <si>
    <t>附件1-13</t>
  </si>
  <si>
    <t>保亭县2023年农村义务教育阶段学校特设岗位教师招聘计划表</t>
  </si>
  <si>
    <t>招  聘  数  量</t>
  </si>
  <si>
    <t>保亭县民族中学</t>
  </si>
  <si>
    <t>保亭思源实验学校中学部</t>
  </si>
  <si>
    <t>首都师范大学保亭实验中学金江学校</t>
  </si>
  <si>
    <t>保亭县南茂中学</t>
  </si>
  <si>
    <t>保亭县三道镇初级中学</t>
  </si>
  <si>
    <t>首都师范大学保亭实验中学</t>
  </si>
  <si>
    <t>保亭县新政镇初级中学</t>
  </si>
  <si>
    <t>1.音乐、美术岗位要求本科或师范专科及以上学历，其他岗位要求本科及以上学历。
2.首都师范大学保亭实验中学金江学校、保亭县加茂镇南茂中心小学、保亭县什玲镇中心学校和保亭县三道镇新民学校心理健康岗位专业不限，其他岗位要求所学专业与报考岗位一致。
3.具有与报考岗位相应的教师资格证，或2023年8月31日前取得相应教师资格证书。
4.年龄在30周岁以下（1992年6月2日及以后出生）。</t>
  </si>
  <si>
    <t>保亭思源实验学校小学部</t>
  </si>
  <si>
    <t>保亭县第二小学</t>
  </si>
  <si>
    <t>保亭县保城镇中心学校</t>
  </si>
  <si>
    <t>保亭县六弓乡中心学校</t>
  </si>
  <si>
    <t>保亭县南林乡中心学校</t>
  </si>
  <si>
    <t>保亭县加茂镇南茂中心小学</t>
  </si>
  <si>
    <t>保亭县什玲镇八村学校</t>
  </si>
  <si>
    <t>保亭县什玲镇中心学校</t>
  </si>
  <si>
    <t>保亭县三道镇新民学校</t>
  </si>
  <si>
    <t>首都师范大学保亭实验中学附属小学</t>
  </si>
  <si>
    <t>保亭县新政镇中心学校</t>
  </si>
  <si>
    <t>附件1-14</t>
  </si>
  <si>
    <t>琼中县2023年农村义务教育阶段学校特设岗位教师招聘计划表</t>
  </si>
  <si>
    <t>1.本科及以上学历。
2.所学专业与报考岗位一致。
3.具有与报考岗位相应的教师资格证，或2023年8月31日前取得相应教师资格证书。
4.年龄在30周岁及以下（1992年6月2日及以后出生）。</t>
  </si>
  <si>
    <t>琼中县新伟学校</t>
  </si>
  <si>
    <t>琼中县黎母山学校</t>
  </si>
  <si>
    <t>琼中县新进中学</t>
  </si>
  <si>
    <t>琼中县阳江学校</t>
  </si>
  <si>
    <t>琼中县太平学校</t>
  </si>
  <si>
    <t>琼中县乘坡中学</t>
  </si>
  <si>
    <t>琼中县乌石学校</t>
  </si>
  <si>
    <t>琼中县湾岭学校</t>
  </si>
  <si>
    <t>琼中县吊罗山乡中心小学</t>
  </si>
  <si>
    <t>琼中县中平镇中心小学</t>
  </si>
  <si>
    <t>附件2</t>
  </si>
  <si>
    <t>2023年海南省考试录用农村义务教育阶段学校特岗教师招考单位联系表</t>
  </si>
  <si>
    <t>单位</t>
  </si>
  <si>
    <t>联系人</t>
  </si>
  <si>
    <t>办公电话</t>
  </si>
  <si>
    <t>传真</t>
  </si>
  <si>
    <t>现场资格审查详细地址</t>
  </si>
  <si>
    <t>儋州市教育局</t>
  </si>
  <si>
    <t>廖甜</t>
  </si>
  <si>
    <t>0898-23334285</t>
  </si>
  <si>
    <t>儋州市那大镇文化中路青少年校外活动中心二楼</t>
  </si>
  <si>
    <t>万宁市教育局</t>
  </si>
  <si>
    <t>陈文惠</t>
  </si>
  <si>
    <t>0898-62229120</t>
  </si>
  <si>
    <t>0898-62229858</t>
  </si>
  <si>
    <t>万宁市万城镇万海路13号</t>
  </si>
  <si>
    <t>五指山市教育局</t>
  </si>
  <si>
    <t>陈恩杰、许晓欣</t>
  </si>
  <si>
    <t>0898-86639073</t>
  </si>
  <si>
    <t>0898-86639075</t>
  </si>
  <si>
    <t>五指山市三月三大道121号五指山市教育局三楼</t>
  </si>
  <si>
    <t>东方市教育局</t>
  </si>
  <si>
    <t>陈毅雄</t>
  </si>
  <si>
    <t>0898-25501156、                    0898-25585197</t>
  </si>
  <si>
    <t>东方市八所镇康福路东方市教育局205室</t>
  </si>
  <si>
    <t>定安县教育局</t>
  </si>
  <si>
    <t>王彩梅</t>
  </si>
  <si>
    <t>0898-63831818</t>
  </si>
  <si>
    <t>0898-63823672</t>
  </si>
  <si>
    <t>定安县定城镇见龙大道583号定安县教育局组织人事股</t>
  </si>
  <si>
    <t>屯昌县教育局</t>
  </si>
  <si>
    <t>张龙甫</t>
  </si>
  <si>
    <t>0898-67819116</t>
  </si>
  <si>
    <t>0898-67815124</t>
  </si>
  <si>
    <t>屯昌县屯城镇文化路83号屯昌县教育局人事工作室</t>
  </si>
  <si>
    <t>澄迈县教育局</t>
  </si>
  <si>
    <t>林志涛、万依凝</t>
  </si>
  <si>
    <t>0898-67620580</t>
  </si>
  <si>
    <t>0898-67630806</t>
  </si>
  <si>
    <t>澄迈县金江镇文明路211号</t>
  </si>
  <si>
    <t>临高县教育局</t>
  </si>
  <si>
    <t>王晓彬</t>
  </si>
  <si>
    <t>0898-28262663</t>
  </si>
  <si>
    <t>临高县临城镇江南路9号临高县教育局</t>
  </si>
  <si>
    <t>昌江县教育局</t>
  </si>
  <si>
    <t>符华伟</t>
  </si>
  <si>
    <t>0898-26628837</t>
  </si>
  <si>
    <t>0898-26630991</t>
  </si>
  <si>
    <t>昌江县石碌镇东风路39号</t>
  </si>
  <si>
    <t>陵水县教育局</t>
  </si>
  <si>
    <t>唐晓岑</t>
  </si>
  <si>
    <t>0898-83310860</t>
  </si>
  <si>
    <t>陵水县新丰路39号陵水县教育局二楼人事股</t>
  </si>
  <si>
    <t>白沙县教育局</t>
  </si>
  <si>
    <t>符国川</t>
  </si>
  <si>
    <t>0898-27726008</t>
  </si>
  <si>
    <t>0898-27723123</t>
  </si>
  <si>
    <t>白沙县牙叉镇滨河北路63号白沙县教育局</t>
  </si>
  <si>
    <t>保亭县教育局</t>
  </si>
  <si>
    <t>胡茂珍、黄海坚</t>
  </si>
  <si>
    <t>0898-83666810、        0898-83669291</t>
  </si>
  <si>
    <t>保亭县新兴东路教育局办公楼203室</t>
  </si>
  <si>
    <t>琼中县教育局</t>
  </si>
  <si>
    <t>黎丹丹</t>
  </si>
  <si>
    <t>0898-86222401</t>
  </si>
  <si>
    <t>0898-86220199</t>
  </si>
  <si>
    <t>琼中县海榆路职业技术学校内琼中县教育局办公楼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</si>
</sst>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5">
    <font>
      <sz val="12"/>
      <name val="宋体"/>
      <charset val="134"/>
    </font>
    <font>
      <sz val="11"/>
      <color theme="1"/>
      <name val="宋体"/>
      <charset val="134"/>
      <scheme val="minor"/>
    </font>
    <font>
      <sz val="16"/>
      <name val="黑体"/>
      <charset val="134"/>
    </font>
    <font>
      <sz val="22"/>
      <name val="方正小标宋_GBK"/>
      <charset val="134"/>
    </font>
    <font>
      <b/>
      <sz val="12"/>
      <name val="宋体"/>
      <charset val="134"/>
      <scheme val="minor"/>
    </font>
    <font>
      <sz val="12"/>
      <name val="宋体"/>
      <charset val="134"/>
      <scheme val="minor"/>
    </font>
    <font>
      <sz val="12"/>
      <color indexed="0"/>
      <name val="宋体"/>
      <charset val="134"/>
      <scheme val="minor"/>
    </font>
    <font>
      <sz val="11"/>
      <name val="宋体"/>
      <charset val="134"/>
    </font>
    <font>
      <b/>
      <sz val="11"/>
      <name val="宋体"/>
      <charset val="134"/>
      <scheme val="minor"/>
    </font>
    <font>
      <sz val="11"/>
      <name val="宋体"/>
      <charset val="134"/>
      <scheme val="minor"/>
    </font>
    <font>
      <b/>
      <sz val="11"/>
      <color rgb="FF000000"/>
      <name val="宋体"/>
      <charset val="134"/>
      <scheme val="minor"/>
    </font>
    <font>
      <sz val="10"/>
      <name val="宋体"/>
      <charset val="134"/>
      <scheme val="minor"/>
    </font>
    <font>
      <sz val="11"/>
      <color rgb="FF000000"/>
      <name val="宋体"/>
      <charset val="134"/>
      <scheme val="minor"/>
    </font>
    <font>
      <sz val="20"/>
      <name val="方正小标宋_GBK"/>
      <charset val="134"/>
    </font>
    <font>
      <sz val="16"/>
      <color theme="1"/>
      <name val="黑体"/>
      <charset val="134"/>
    </font>
    <font>
      <sz val="12"/>
      <color theme="1"/>
      <name val="宋体"/>
      <charset val="134"/>
      <scheme val="minor"/>
    </font>
    <font>
      <b/>
      <sz val="12"/>
      <color theme="1"/>
      <name val="宋体"/>
      <charset val="134"/>
      <scheme val="minor"/>
    </font>
    <font>
      <b/>
      <sz val="12"/>
      <name val="宋体"/>
      <charset val="134"/>
    </font>
    <font>
      <sz val="12"/>
      <color rgb="FF000000"/>
      <name val="宋体"/>
      <charset val="134"/>
      <scheme val="minor"/>
    </font>
    <font>
      <sz val="16"/>
      <name val="仿宋_GB2312"/>
      <charset val="134"/>
    </font>
    <font>
      <sz val="12"/>
      <color indexed="8"/>
      <name val="宋体"/>
      <charset val="134"/>
      <scheme val="minor"/>
    </font>
    <font>
      <b/>
      <sz val="12"/>
      <color rgb="FF000000"/>
      <name val="宋体"/>
      <charset val="134"/>
      <scheme val="minor"/>
    </font>
    <font>
      <sz val="11"/>
      <color indexed="8"/>
      <name val="宋体"/>
      <charset val="134"/>
      <scheme val="minor"/>
    </font>
    <font>
      <sz val="11"/>
      <color rgb="FFFF0000"/>
      <name val="宋体"/>
      <charset val="134"/>
      <scheme val="minor"/>
    </font>
    <font>
      <b/>
      <sz val="10"/>
      <name val="宋体"/>
      <charset val="134"/>
    </font>
    <font>
      <sz val="12"/>
      <color theme="1"/>
      <name val="宋体"/>
      <charset val="134"/>
    </font>
    <font>
      <b/>
      <sz val="11"/>
      <color theme="1"/>
      <name val="宋体"/>
      <charset val="134"/>
      <scheme val="minor"/>
    </font>
    <font>
      <sz val="20"/>
      <name val="宋体"/>
      <charset val="134"/>
    </font>
    <font>
      <b/>
      <sz val="12"/>
      <color rgb="FF000000"/>
      <name val="宋体"/>
      <charset val="134"/>
    </font>
    <font>
      <sz val="11"/>
      <color theme="0"/>
      <name val="宋体"/>
      <charset val="134"/>
      <scheme val="minor"/>
    </font>
    <font>
      <sz val="11"/>
      <color rgb="FF3F3F76"/>
      <name val="宋体"/>
      <charset val="134"/>
      <scheme val="minor"/>
    </font>
    <font>
      <b/>
      <sz val="18"/>
      <color theme="3"/>
      <name val="宋体"/>
      <charset val="134"/>
      <scheme val="minor"/>
    </font>
    <font>
      <b/>
      <sz val="11"/>
      <color rgb="FF3F3F3F"/>
      <name val="宋体"/>
      <charset val="134"/>
      <scheme val="minor"/>
    </font>
    <font>
      <b/>
      <sz val="11"/>
      <color theme="3"/>
      <name val="宋体"/>
      <charset val="134"/>
      <scheme val="minor"/>
    </font>
    <font>
      <sz val="11"/>
      <color rgb="FFFA7D00"/>
      <name val="宋体"/>
      <charset val="134"/>
      <scheme val="minor"/>
    </font>
    <font>
      <u/>
      <sz val="11"/>
      <color rgb="FF0000FF"/>
      <name val="宋体"/>
      <charset val="134"/>
      <scheme val="minor"/>
    </font>
    <font>
      <b/>
      <sz val="15"/>
      <color theme="3"/>
      <name val="宋体"/>
      <charset val="134"/>
      <scheme val="minor"/>
    </font>
    <font>
      <b/>
      <sz val="13"/>
      <color theme="3"/>
      <name val="宋体"/>
      <charset val="134"/>
      <scheme val="minor"/>
    </font>
    <font>
      <i/>
      <sz val="11"/>
      <color rgb="FF7F7F7F"/>
      <name val="宋体"/>
      <charset val="134"/>
      <scheme val="minor"/>
    </font>
    <font>
      <b/>
      <sz val="11"/>
      <color rgb="FFFFFFFF"/>
      <name val="宋体"/>
      <charset val="134"/>
      <scheme val="minor"/>
    </font>
    <font>
      <sz val="11"/>
      <color rgb="FF9C0006"/>
      <name val="宋体"/>
      <charset val="134"/>
      <scheme val="minor"/>
    </font>
    <font>
      <sz val="11"/>
      <color rgb="FF9C6500"/>
      <name val="宋体"/>
      <charset val="134"/>
      <scheme val="minor"/>
    </font>
    <font>
      <b/>
      <sz val="11"/>
      <color rgb="FFFA7D00"/>
      <name val="宋体"/>
      <charset val="134"/>
      <scheme val="minor"/>
    </font>
    <font>
      <u/>
      <sz val="11"/>
      <color rgb="FF800080"/>
      <name val="宋体"/>
      <charset val="134"/>
      <scheme val="minor"/>
    </font>
    <font>
      <sz val="11"/>
      <color rgb="FF006100"/>
      <name val="宋体"/>
      <charset val="134"/>
      <scheme val="minor"/>
    </font>
  </fonts>
  <fills count="36">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29" fillId="14" borderId="0" applyNumberFormat="0" applyBorder="0" applyAlignment="0" applyProtection="0">
      <alignment vertical="center"/>
    </xf>
    <xf numFmtId="0" fontId="1" fillId="21" borderId="0" applyNumberFormat="0" applyBorder="0" applyAlignment="0" applyProtection="0">
      <alignment vertical="center"/>
    </xf>
    <xf numFmtId="0" fontId="32" fillId="10" borderId="8" applyNumberFormat="0" applyAlignment="0" applyProtection="0">
      <alignment vertical="center"/>
    </xf>
    <xf numFmtId="0" fontId="39" fillId="20" borderId="13" applyNumberFormat="0" applyAlignment="0" applyProtection="0">
      <alignment vertical="center"/>
    </xf>
    <xf numFmtId="0" fontId="40" fillId="22" borderId="0" applyNumberFormat="0" applyBorder="0" applyAlignment="0" applyProtection="0">
      <alignment vertical="center"/>
    </xf>
    <xf numFmtId="0" fontId="36" fillId="0" borderId="11" applyNumberFormat="0" applyFill="0" applyAlignment="0" applyProtection="0">
      <alignment vertical="center"/>
    </xf>
    <xf numFmtId="0" fontId="38" fillId="0" borderId="0" applyNumberFormat="0" applyFill="0" applyBorder="0" applyAlignment="0" applyProtection="0">
      <alignment vertical="center"/>
    </xf>
    <xf numFmtId="0" fontId="37" fillId="0" borderId="11" applyNumberFormat="0" applyFill="0" applyAlignment="0" applyProtection="0">
      <alignment vertical="center"/>
    </xf>
    <xf numFmtId="0" fontId="1" fillId="11" borderId="0" applyNumberFormat="0" applyBorder="0" applyAlignment="0" applyProtection="0">
      <alignment vertical="center"/>
    </xf>
    <xf numFmtId="41" fontId="0" fillId="0" borderId="0" applyFont="0" applyFill="0" applyBorder="0" applyAlignment="0" applyProtection="0">
      <alignment vertical="center"/>
    </xf>
    <xf numFmtId="0" fontId="1" fillId="12" borderId="0" applyNumberFormat="0" applyBorder="0" applyAlignment="0" applyProtection="0">
      <alignment vertical="center"/>
    </xf>
    <xf numFmtId="0" fontId="35" fillId="0" borderId="0" applyNumberFormat="0" applyFill="0" applyBorder="0" applyAlignment="0" applyProtection="0">
      <alignment vertical="center"/>
    </xf>
    <xf numFmtId="0" fontId="29" fillId="19" borderId="0" applyNumberFormat="0" applyBorder="0" applyAlignment="0" applyProtection="0">
      <alignment vertical="center"/>
    </xf>
    <xf numFmtId="0" fontId="33" fillId="0" borderId="9" applyNumberFormat="0" applyFill="0" applyAlignment="0" applyProtection="0">
      <alignment vertical="center"/>
    </xf>
    <xf numFmtId="0" fontId="26" fillId="0" borderId="12" applyNumberFormat="0" applyFill="0" applyAlignment="0" applyProtection="0">
      <alignment vertical="center"/>
    </xf>
    <xf numFmtId="0" fontId="1" fillId="16" borderId="0" applyNumberFormat="0" applyBorder="0" applyAlignment="0" applyProtection="0">
      <alignment vertical="center"/>
    </xf>
    <xf numFmtId="0" fontId="1" fillId="18"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23" borderId="0" applyNumberFormat="0" applyBorder="0" applyAlignment="0" applyProtection="0">
      <alignment vertical="center"/>
    </xf>
    <xf numFmtId="0" fontId="34" fillId="0" borderId="10" applyNumberFormat="0" applyFill="0" applyAlignment="0" applyProtection="0">
      <alignment vertical="center"/>
    </xf>
    <xf numFmtId="0" fontId="33" fillId="0" borderId="0" applyNumberFormat="0" applyFill="0" applyBorder="0" applyAlignment="0" applyProtection="0">
      <alignment vertical="center"/>
    </xf>
    <xf numFmtId="0" fontId="1" fillId="17" borderId="0" applyNumberFormat="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 fillId="25" borderId="0" applyNumberFormat="0" applyBorder="0" applyAlignment="0" applyProtection="0">
      <alignment vertical="center"/>
    </xf>
    <xf numFmtId="0" fontId="22" fillId="26" borderId="14" applyNumberFormat="0" applyFont="0" applyAlignment="0" applyProtection="0">
      <alignment vertical="center"/>
    </xf>
    <xf numFmtId="0" fontId="29" fillId="13" borderId="0" applyNumberFormat="0" applyBorder="0" applyAlignment="0" applyProtection="0">
      <alignment vertical="center"/>
    </xf>
    <xf numFmtId="0" fontId="44" fillId="33" borderId="0" applyNumberFormat="0" applyBorder="0" applyAlignment="0" applyProtection="0">
      <alignment vertical="center"/>
    </xf>
    <xf numFmtId="0" fontId="1" fillId="27" borderId="0" applyNumberFormat="0" applyBorder="0" applyAlignment="0" applyProtection="0">
      <alignment vertical="center"/>
    </xf>
    <xf numFmtId="0" fontId="41" fillId="28" borderId="0" applyNumberFormat="0" applyBorder="0" applyAlignment="0" applyProtection="0">
      <alignment vertical="center"/>
    </xf>
    <xf numFmtId="0" fontId="42" fillId="10" borderId="7" applyNumberFormat="0" applyAlignment="0" applyProtection="0">
      <alignment vertical="center"/>
    </xf>
    <xf numFmtId="0" fontId="29" fillId="29" borderId="0" applyNumberFormat="0" applyBorder="0" applyAlignment="0" applyProtection="0">
      <alignment vertical="center"/>
    </xf>
    <xf numFmtId="0" fontId="29" fillId="32"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24" borderId="0" applyNumberFormat="0" applyBorder="0" applyAlignment="0" applyProtection="0">
      <alignment vertical="center"/>
    </xf>
    <xf numFmtId="9" fontId="0" fillId="0" borderId="0" applyFont="0" applyFill="0" applyBorder="0" applyAlignment="0" applyProtection="0">
      <alignment vertical="center"/>
    </xf>
    <xf numFmtId="0" fontId="29" fillId="15" borderId="0" applyNumberFormat="0" applyBorder="0" applyAlignment="0" applyProtection="0">
      <alignment vertical="center"/>
    </xf>
    <xf numFmtId="44" fontId="0" fillId="0" borderId="0" applyFont="0" applyFill="0" applyBorder="0" applyAlignment="0" applyProtection="0">
      <alignment vertical="center"/>
    </xf>
    <xf numFmtId="0" fontId="29" fillId="31" borderId="0" applyNumberFormat="0" applyBorder="0" applyAlignment="0" applyProtection="0">
      <alignment vertical="center"/>
    </xf>
    <xf numFmtId="0" fontId="1" fillId="35" borderId="0" applyNumberFormat="0" applyBorder="0" applyAlignment="0" applyProtection="0">
      <alignment vertical="center"/>
    </xf>
    <xf numFmtId="0" fontId="30" fillId="8" borderId="7" applyNumberFormat="0" applyAlignment="0" applyProtection="0">
      <alignment vertical="center"/>
    </xf>
    <xf numFmtId="0" fontId="1" fillId="7" borderId="0" applyNumberFormat="0" applyBorder="0" applyAlignment="0" applyProtection="0">
      <alignment vertical="center"/>
    </xf>
    <xf numFmtId="0" fontId="29" fillId="6" borderId="0" applyNumberFormat="0" applyBorder="0" applyAlignment="0" applyProtection="0">
      <alignment vertical="center"/>
    </xf>
    <xf numFmtId="0" fontId="1" fillId="5" borderId="0" applyNumberFormat="0" applyBorder="0" applyAlignment="0" applyProtection="0">
      <alignment vertical="center"/>
    </xf>
  </cellStyleXfs>
  <cellXfs count="15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 xfId="0" applyFont="1" applyBorder="1" applyAlignment="1">
      <alignment horizontal="left" vertical="center" wrapText="1"/>
    </xf>
    <xf numFmtId="0" fontId="7" fillId="0" borderId="0" xfId="1" applyFont="1" applyFill="1" applyAlignment="1"/>
    <xf numFmtId="0" fontId="7" fillId="0" borderId="0" xfId="1" applyFont="1" applyFill="1" applyAlignment="1">
      <alignment horizontal="center"/>
    </xf>
    <xf numFmtId="0" fontId="7" fillId="0" borderId="0" xfId="1" applyFont="1" applyFill="1" applyAlignment="1">
      <alignment horizontal="left"/>
    </xf>
    <xf numFmtId="0" fontId="2" fillId="0" borderId="0" xfId="1" applyFont="1" applyFill="1" applyAlignment="1">
      <alignment horizontal="left" vertical="center"/>
    </xf>
    <xf numFmtId="0" fontId="3" fillId="0" borderId="0" xfId="1" applyFont="1" applyFill="1" applyAlignment="1">
      <alignment horizontal="center" vertical="center"/>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xf>
    <xf numFmtId="0" fontId="9" fillId="0" borderId="1" xfId="1" applyFont="1" applyFill="1" applyBorder="1" applyAlignment="1">
      <alignment horizontal="center" vertical="center"/>
    </xf>
    <xf numFmtId="0" fontId="8" fillId="0" borderId="0" xfId="1" applyFont="1" applyFill="1" applyAlignment="1">
      <alignment horizont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0" fillId="0" borderId="0" xfId="0"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1" applyAlignment="1">
      <alignment vertical="center"/>
    </xf>
    <xf numFmtId="0" fontId="2" fillId="0" borderId="0" xfId="1" applyFont="1" applyAlignment="1">
      <alignment horizontal="left" vertical="center"/>
    </xf>
    <xf numFmtId="0" fontId="13" fillId="0" borderId="0" xfId="1" applyFont="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1" fillId="0" borderId="1" xfId="1" applyFont="1" applyFill="1" applyBorder="1" applyAlignment="1">
      <alignment horizontal="center" vertical="center"/>
    </xf>
    <xf numFmtId="0" fontId="9" fillId="0" borderId="3" xfId="1" applyFont="1" applyBorder="1" applyAlignment="1">
      <alignment horizontal="justify" vertical="center" wrapText="1"/>
    </xf>
    <xf numFmtId="0" fontId="9" fillId="0" borderId="4" xfId="1" applyFont="1" applyBorder="1" applyAlignment="1">
      <alignment horizontal="justify" vertical="center" wrapText="1"/>
    </xf>
    <xf numFmtId="0" fontId="9" fillId="0" borderId="5" xfId="1" applyFont="1" applyBorder="1" applyAlignment="1">
      <alignment horizontal="justify" vertical="center" wrapText="1"/>
    </xf>
    <xf numFmtId="0" fontId="9" fillId="0" borderId="1" xfId="1" applyFont="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4" fillId="0" borderId="0" xfId="0" applyFont="1" applyFill="1" applyAlignment="1">
      <alignment horizontal="left" vertical="center"/>
    </xf>
    <xf numFmtId="0" fontId="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wrapText="1"/>
    </xf>
    <xf numFmtId="0" fontId="16" fillId="0" borderId="1"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 xfId="0" applyFont="1" applyFill="1" applyBorder="1" applyAlignment="1">
      <alignment horizontal="left" vertical="center"/>
    </xf>
    <xf numFmtId="0" fontId="17" fillId="0" borderId="0" xfId="1" applyFont="1" applyAlignment="1">
      <alignment vertical="center"/>
    </xf>
    <xf numFmtId="0" fontId="0" fillId="0" borderId="0" xfId="1" applyAlignment="1">
      <alignment horizontal="center" vertical="center"/>
    </xf>
    <xf numFmtId="0" fontId="2" fillId="0" borderId="0" xfId="1" applyFont="1" applyAlignment="1">
      <alignment horizontal="center" vertical="center"/>
    </xf>
    <xf numFmtId="0" fontId="3" fillId="0" borderId="0" xfId="1" applyFont="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5" fillId="0" borderId="1" xfId="1" applyFont="1" applyBorder="1" applyAlignment="1">
      <alignment horizontal="center" vertical="center"/>
    </xf>
    <xf numFmtId="0" fontId="18" fillId="0" borderId="1" xfId="1" applyFont="1" applyFill="1" applyBorder="1" applyAlignment="1">
      <alignment horizontal="center" vertical="center" wrapText="1"/>
    </xf>
    <xf numFmtId="0" fontId="19" fillId="0" borderId="0" xfId="1" applyFont="1" applyAlignment="1">
      <alignment horizontal="center" vertical="center"/>
    </xf>
    <xf numFmtId="0" fontId="5" fillId="0" borderId="1" xfId="1" applyFont="1" applyBorder="1" applyAlignment="1">
      <alignment horizontal="justify" vertical="center" wrapText="1"/>
    </xf>
    <xf numFmtId="0" fontId="5" fillId="0" borderId="1" xfId="1" applyFont="1" applyBorder="1" applyAlignment="1">
      <alignment horizontal="center" vertical="center" wrapText="1"/>
    </xf>
    <xf numFmtId="0" fontId="0" fillId="0" borderId="0" xfId="1" applyFont="1" applyAlignment="1">
      <alignment vertical="center"/>
    </xf>
    <xf numFmtId="0" fontId="17" fillId="0" borderId="1" xfId="1" applyFont="1" applyBorder="1" applyAlignment="1">
      <alignment horizontal="center" vertical="center"/>
    </xf>
    <xf numFmtId="0" fontId="17" fillId="0" borderId="1" xfId="1" applyFont="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1" applyFont="1" applyBorder="1" applyAlignment="1">
      <alignment horizontal="center" vertical="center"/>
    </xf>
    <xf numFmtId="0" fontId="0" fillId="0" borderId="1" xfId="1" applyFont="1" applyFill="1" applyBorder="1" applyAlignment="1">
      <alignment horizontal="center" vertical="center" wrapText="1"/>
    </xf>
    <xf numFmtId="0" fontId="0" fillId="3" borderId="1" xfId="1" applyFont="1" applyFill="1" applyBorder="1" applyAlignment="1">
      <alignment horizontal="center" vertical="center" wrapText="1"/>
    </xf>
    <xf numFmtId="0" fontId="0" fillId="0" borderId="3" xfId="1" applyFont="1" applyBorder="1" applyAlignment="1">
      <alignment horizontal="left" vertical="center" wrapText="1"/>
    </xf>
    <xf numFmtId="0" fontId="0" fillId="0" borderId="4" xfId="1" applyFont="1" applyBorder="1" applyAlignment="1">
      <alignment horizontal="left" vertical="center" wrapText="1"/>
    </xf>
    <xf numFmtId="0" fontId="0" fillId="0" borderId="5" xfId="1" applyFont="1" applyBorder="1" applyAlignment="1">
      <alignment horizontal="left" vertical="center" wrapText="1"/>
    </xf>
    <xf numFmtId="0" fontId="0" fillId="0" borderId="1" xfId="1" applyFont="1" applyBorder="1" applyAlignment="1">
      <alignment horizontal="left" vertical="center" wrapText="1"/>
    </xf>
    <xf numFmtId="0" fontId="16" fillId="3" borderId="4" xfId="0" applyFont="1" applyFill="1" applyBorder="1" applyAlignment="1">
      <alignment horizontal="center" vertical="center"/>
    </xf>
    <xf numFmtId="49" fontId="20" fillId="4" borderId="6" xfId="0" applyNumberFormat="1"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3" borderId="1" xfId="0" applyFont="1" applyFill="1" applyBorder="1" applyAlignment="1">
      <alignment horizontal="center" vertical="center"/>
    </xf>
    <xf numFmtId="49" fontId="18" fillId="4" borderId="6" xfId="0" applyNumberFormat="1" applyFont="1" applyFill="1" applyBorder="1" applyAlignment="1">
      <alignment horizontal="center" vertical="center"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2" fillId="0" borderId="0" xfId="0" applyFont="1" applyFill="1" applyAlignment="1">
      <alignment vertical="center"/>
    </xf>
    <xf numFmtId="0" fontId="23" fillId="0" borderId="0" xfId="0" applyFont="1" applyFill="1" applyAlignment="1">
      <alignment vertical="center"/>
    </xf>
    <xf numFmtId="0" fontId="2" fillId="0" borderId="0" xfId="0" applyNumberFormat="1" applyFont="1" applyFill="1" applyAlignment="1">
      <alignment horizontal="left" vertical="center"/>
    </xf>
    <xf numFmtId="0" fontId="9" fillId="0" borderId="0" xfId="0" applyNumberFormat="1" applyFont="1" applyFill="1" applyAlignment="1"/>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2" fillId="0" borderId="0" xfId="0" applyNumberFormat="1" applyFont="1" applyFill="1" applyAlignment="1"/>
    <xf numFmtId="0" fontId="19" fillId="0" borderId="0" xfId="0" applyNumberFormat="1" applyFont="1" applyFill="1" applyAlignment="1">
      <alignment horizontal="justify" vertical="center"/>
    </xf>
    <xf numFmtId="0"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justify" vertical="top" wrapText="1"/>
    </xf>
    <xf numFmtId="0" fontId="5" fillId="0" borderId="1" xfId="0" applyNumberFormat="1" applyFont="1" applyFill="1" applyBorder="1" applyAlignment="1">
      <alignment vertical="center" wrapText="1"/>
    </xf>
    <xf numFmtId="0" fontId="17" fillId="0" borderId="0" xfId="0" applyFont="1">
      <alignment vertical="center"/>
    </xf>
    <xf numFmtId="0" fontId="0" fillId="0" borderId="0" xfId="0" applyFont="1">
      <alignment vertical="center"/>
    </xf>
    <xf numFmtId="0" fontId="5" fillId="0" borderId="1" xfId="0" applyFont="1" applyBorder="1" applyAlignment="1">
      <alignment vertical="center" wrapText="1"/>
    </xf>
    <xf numFmtId="0" fontId="2" fillId="0" borderId="0" xfId="0" applyFont="1" applyFill="1" applyBorder="1" applyAlignment="1">
      <alignment horizontal="left" vertical="center"/>
    </xf>
    <xf numFmtId="0" fontId="0" fillId="0" borderId="1" xfId="1" applyBorder="1" applyAlignment="1">
      <alignment horizontal="center" vertical="center"/>
    </xf>
    <xf numFmtId="0" fontId="24" fillId="0" borderId="1" xfId="0" applyFont="1" applyFill="1" applyBorder="1" applyAlignment="1">
      <alignment horizontal="center" vertical="center" wrapText="1"/>
    </xf>
    <xf numFmtId="0" fontId="24" fillId="0" borderId="1" xfId="1" applyFont="1" applyBorder="1" applyAlignment="1">
      <alignment horizontal="center" vertical="center" wrapText="1"/>
    </xf>
    <xf numFmtId="0" fontId="19" fillId="0" borderId="0" xfId="1" applyFont="1" applyAlignment="1">
      <alignment horizontal="justify" vertical="center"/>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vertical="center" wrapText="1"/>
    </xf>
    <xf numFmtId="0" fontId="25" fillId="0" borderId="0" xfId="0" applyFont="1">
      <alignment vertical="center"/>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xf numFmtId="0" fontId="19" fillId="0" borderId="0" xfId="0" applyFont="1" applyAlignment="1">
      <alignment horizontal="justify" vertical="center"/>
    </xf>
    <xf numFmtId="0" fontId="2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0" fillId="0" borderId="0" xfId="0" applyFill="1" applyBorder="1" applyAlignment="1">
      <alignment vertical="center"/>
    </xf>
    <xf numFmtId="0" fontId="3" fillId="0" borderId="0" xfId="0" applyFont="1" applyFill="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27" fillId="0" borderId="0" xfId="0" applyFont="1">
      <alignment vertical="center"/>
    </xf>
    <xf numFmtId="0" fontId="2" fillId="0" borderId="0" xfId="0" applyFont="1">
      <alignment vertical="center"/>
    </xf>
    <xf numFmtId="0" fontId="13" fillId="0" borderId="0" xfId="0" applyFont="1" applyBorder="1" applyAlignment="1">
      <alignment horizontal="center" vertical="center"/>
    </xf>
    <xf numFmtId="0" fontId="17" fillId="0" borderId="1" xfId="0"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NumberFormat="1" applyFont="1" applyFill="1" applyBorder="1" applyAlignment="1">
      <alignment horizontal="center" vertical="center" wrapText="1"/>
    </xf>
    <xf numFmtId="0" fontId="17" fillId="0" borderId="1" xfId="0" applyFont="1" applyBorder="1" applyAlignment="1">
      <alignment horizontal="center" vertical="center"/>
    </xf>
    <xf numFmtId="0" fontId="28" fillId="0" borderId="1" xfId="0" applyFont="1" applyBorder="1" applyAlignment="1">
      <alignment horizontal="center" vertical="center" wrapText="1"/>
    </xf>
  </cellXfs>
  <cellStyles count="50">
    <cellStyle name="常规" xfId="0" builtinId="0"/>
    <cellStyle name="Normal"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jyjrss86639073@163.com&lt;/sender&gt;&lt;type&gt;2&lt;/type&gt;&lt;subject&gt;五指山市2023年农村义务（以此件为准）教育阶段学校特设岗位教师招聘计划表（2023年版本）&lt;/subject&gt;&lt;attachmentName&gt;五指山市2023年农村义务教育阶段学校特设岗位教师招聘计划表（2023年版本）.xlsx&lt;/attachmentName&gt;&lt;addressee&gt;jytyyangli@hainan.gov.cn&lt;/addressee&gt;&lt;mailSec&gt;无密级&lt;/mailSec&gt;&lt;sendTime&gt;2023-04-19 19:49:56&lt;/sendTime&gt;&lt;loadTime&gt;2023-04-20 16:19:35&lt;/loadTime&gt;&lt;/root&gt;</a:t>
          </a:r>
          <a:endParaRPr lang="zh-CN" altLang="en-US"/>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gbxxmryb@163.com&lt;/sender&gt;&lt;type&gt;2&lt;/type&gt;&lt;subject&gt;澄迈县2023年农村义务教育阶段学校特设岗位教师招聘计划表（2023年版本）&lt;/subject&gt;&lt;attachmentName&gt;澄迈县2023年农村义务教育阶段学校特设岗位教师招聘计划表（2023年版本）.xlsx&lt;/attachmentName&gt;&lt;addressee&gt;jytyyangli@hainan.gov.cn&lt;/addressee&gt;&lt;mailSec&gt;无密级&lt;/mailSec&gt;&lt;sendTime&gt;2023-04-12 12:07:31&lt;/sendTime&gt;&lt;loadTime&gt;2023-04-17 17:39:49&lt;/loadTime&gt;&lt;/root&gt;</a:t>
          </a:r>
          <a:endParaRPr lang="zh-CN" altLang="en-US"/>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798049124@qq.com&lt;/sender&gt;&lt;type&gt;2&lt;/type&gt;&lt;subject&gt;（临高县）2023年农村义务教育阶段学校特设岗位教师招聘计划表（2023年版本）(使用新表，此件为准)&lt;/subject&gt;&lt;attachmentName&gt;（临高县）2023年农村义务教育阶段学校特设岗位教师招聘计划表（2023年版本）(使用新表，此件为准).xlsx&lt;/attachmentName&gt;&lt;addressee&gt;jytyyangli@hainan.gov.cn&lt;/addressee&gt;&lt;mailSec&gt;无密级&lt;/mailSec&gt;&lt;sendTime&gt;2023-04-10 16:35:53&lt;/sendTime&gt;&lt;loadTime&gt;2023-04-17 17:40:45&lt;/loadTime&gt;&lt;/root&gt;</a:t>
          </a:r>
          <a:endParaRPr lang="zh-CN" altLang="en-US"/>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673710034@qq.com&lt;/sender&gt;&lt;type&gt;2&lt;/type&gt;&lt;subject&gt;2023年海南省级农村学前教育教师岗位表(陵水)注：单位名称重新核对修改过&lt;/subject&gt;&lt;attachmentName&gt;2023年农村义务教育阶段学校特设岗位教师招聘计划表(陵水)单位名称重新核对修改过.xlsx&lt;/attachmentName&gt;&lt;addressee&gt;jytyyangli@hainan.gov.cn&lt;/addressee&gt;&lt;mailSec&gt;无密级&lt;/mailSec&gt;&lt;sendTime&gt;2023-05-08 10:17:09&lt;/sendTime&gt;&lt;loadTime&gt;2023-05-11 11:11:57&lt;/loadTime&gt;&lt;/root&gt;</a:t>
          </a:r>
          <a:endParaRPr lang="zh-CN" altLang="en-US"/>
        </a:p>
      </xdr:txBody>
    </xdr:sp>
    <xdr:clientData/>
  </xdr:twoCellAnchor>
  <xdr:twoCellAnchor editAs="oneCell">
    <xdr:from>
      <xdr:col>0</xdr:col>
      <xdr:colOff>0</xdr:colOff>
      <xdr:row>0</xdr:row>
      <xdr:rowOff>0</xdr:rowOff>
    </xdr:from>
    <xdr:to>
      <xdr:col>0</xdr:col>
      <xdr:colOff>0</xdr:colOff>
      <xdr:row>0</xdr:row>
      <xdr:rowOff>0</xdr:rowOff>
    </xdr:to>
    <xdr:sp>
      <xdr:nvSpPr>
        <xdr:cNvPr id="3"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673710034@qq.com&lt;/sender&gt;&lt;type&gt;2&lt;/type&gt;&lt;subject&gt;2023年海南省级农村学前教育教师岗位表(陵水)注：单位名称重新核对修改过&lt;/subject&gt;&lt;attachmentName&gt;2023年农村义务教育阶段学校特设岗位教师招聘计划表(陵水)单位名称重新核对修改过.xlsx&lt;/attachmentName&gt;&lt;addressee&gt;jytyyangli@hainan.gov.cn&lt;/addressee&gt;&lt;mailSec&gt;无密级&lt;/mailSec&gt;&lt;sendTime&gt;2023-05-08 10:17:09&lt;/sendTime&gt;&lt;loadTime&gt;2023-05-11 11:11:57&lt;/loadTime&gt;&lt;/root&gt;</a:t>
          </a:r>
          <a:endParaRPr lang="zh-CN" altLang="en-US"/>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0</xdr:col>
      <xdr:colOff>0</xdr:colOff>
      <xdr:row>1</xdr:row>
      <xdr:rowOff>0</xdr:rowOff>
    </xdr:to>
    <xdr:sp>
      <xdr:nvSpPr>
        <xdr:cNvPr id="2" name="ImpTraceLabel" hidden="1"/>
        <xdr:cNvSpPr txBox="1"/>
      </xdr:nvSpPr>
      <xdr:spPr>
        <a:xfrm>
          <a:off x="0" y="29210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btjyj6810@163.com&lt;/sender&gt;&lt;type&gt;2&lt;/type&gt;&lt;subject&gt;（保亭）附件3：2023年中央农村义务教育阶段学校特设岗位教师招聘计划表——重新修订上报20230410&lt;/subject&gt;&lt;attachmentName&gt;2-1——附件3：2023年中央农村义务教育阶段学校特设岗位教师招聘计划表——重新修订上报20230410.xlsx&lt;/attachmentName&gt;&lt;addressee&gt;jytyyangli@hainan.gov.cn&lt;/addressee&gt;&lt;mailSec&gt;无密级&lt;/mailSec&gt;&lt;sendTime&gt;2023-04-17 17:15:05&lt;/sendTime&gt;&lt;loadTime&gt;2023-04-17 17:37:35&lt;/loadTime&gt;&lt;/root&gt;</a:t>
          </a: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abSelected="1" workbookViewId="0">
      <selection activeCell="T41" sqref="T41"/>
    </sheetView>
  </sheetViews>
  <sheetFormatPr defaultColWidth="9" defaultRowHeight="15.75"/>
  <cols>
    <col min="1" max="1" width="10.625" customWidth="1"/>
    <col min="2" max="2" width="6.375" customWidth="1"/>
    <col min="3" max="3" width="7.625" customWidth="1"/>
    <col min="4" max="18" width="6.125" customWidth="1"/>
  </cols>
  <sheetData>
    <row r="1" ht="30" customHeight="1" spans="1:1">
      <c r="A1" s="144" t="s">
        <v>0</v>
      </c>
    </row>
    <row r="2" s="143" customFormat="1" ht="30" customHeight="1" spans="1:18">
      <c r="A2" s="145" t="s">
        <v>1</v>
      </c>
      <c r="B2" s="145"/>
      <c r="C2" s="145"/>
      <c r="D2" s="145"/>
      <c r="E2" s="145"/>
      <c r="F2" s="145"/>
      <c r="G2" s="145"/>
      <c r="H2" s="145"/>
      <c r="I2" s="145"/>
      <c r="J2" s="145"/>
      <c r="K2" s="145"/>
      <c r="L2" s="145"/>
      <c r="M2" s="145"/>
      <c r="N2" s="145"/>
      <c r="O2" s="145"/>
      <c r="P2" s="145"/>
      <c r="Q2" s="145"/>
      <c r="R2" s="145"/>
    </row>
    <row r="3" ht="21" customHeight="1" spans="1:18">
      <c r="A3" s="146" t="s">
        <v>2</v>
      </c>
      <c r="B3" s="146"/>
      <c r="C3" s="146" t="s">
        <v>3</v>
      </c>
      <c r="D3" s="146"/>
      <c r="E3" s="146"/>
      <c r="F3" s="146"/>
      <c r="G3" s="146"/>
      <c r="H3" s="146"/>
      <c r="I3" s="146"/>
      <c r="J3" s="146"/>
      <c r="K3" s="146"/>
      <c r="L3" s="146"/>
      <c r="M3" s="146"/>
      <c r="N3" s="146"/>
      <c r="O3" s="146"/>
      <c r="P3" s="146"/>
      <c r="Q3" s="146"/>
      <c r="R3" s="146"/>
    </row>
    <row r="4" ht="39" customHeight="1" spans="1:18">
      <c r="A4" s="146"/>
      <c r="B4" s="146"/>
      <c r="C4" s="146" t="s">
        <v>4</v>
      </c>
      <c r="D4" s="146" t="s">
        <v>5</v>
      </c>
      <c r="E4" s="146" t="s">
        <v>6</v>
      </c>
      <c r="F4" s="146" t="s">
        <v>7</v>
      </c>
      <c r="G4" s="146" t="s">
        <v>8</v>
      </c>
      <c r="H4" s="146" t="s">
        <v>9</v>
      </c>
      <c r="I4" s="146" t="s">
        <v>10</v>
      </c>
      <c r="J4" s="146" t="s">
        <v>11</v>
      </c>
      <c r="K4" s="146" t="s">
        <v>12</v>
      </c>
      <c r="L4" s="146" t="s">
        <v>13</v>
      </c>
      <c r="M4" s="146" t="s">
        <v>14</v>
      </c>
      <c r="N4" s="146" t="s">
        <v>15</v>
      </c>
      <c r="O4" s="146" t="s">
        <v>16</v>
      </c>
      <c r="P4" s="146" t="s">
        <v>17</v>
      </c>
      <c r="Q4" s="146" t="s">
        <v>18</v>
      </c>
      <c r="R4" s="146" t="s">
        <v>19</v>
      </c>
    </row>
    <row r="5" ht="18" customHeight="1" spans="1:18">
      <c r="A5" s="146" t="s">
        <v>20</v>
      </c>
      <c r="B5" s="146" t="s">
        <v>21</v>
      </c>
      <c r="C5" s="147">
        <v>1</v>
      </c>
      <c r="D5" s="147">
        <v>10</v>
      </c>
      <c r="E5" s="147">
        <v>8</v>
      </c>
      <c r="F5" s="147">
        <v>8</v>
      </c>
      <c r="G5" s="147">
        <v>5</v>
      </c>
      <c r="H5" s="147">
        <v>2</v>
      </c>
      <c r="I5" s="147">
        <v>3</v>
      </c>
      <c r="J5" s="147">
        <v>2</v>
      </c>
      <c r="K5" s="147">
        <v>2</v>
      </c>
      <c r="L5" s="147"/>
      <c r="M5" s="147"/>
      <c r="N5" s="147">
        <v>4</v>
      </c>
      <c r="O5" s="147"/>
      <c r="P5" s="147">
        <v>1</v>
      </c>
      <c r="Q5" s="147"/>
      <c r="R5" s="146">
        <f>SUM(C5:Q5)</f>
        <v>46</v>
      </c>
    </row>
    <row r="6" ht="18" customHeight="1" spans="1:18">
      <c r="A6" s="146"/>
      <c r="B6" s="146" t="s">
        <v>22</v>
      </c>
      <c r="C6" s="147">
        <v>1</v>
      </c>
      <c r="D6" s="147">
        <v>17</v>
      </c>
      <c r="E6" s="147">
        <v>13</v>
      </c>
      <c r="F6" s="147">
        <v>1</v>
      </c>
      <c r="G6" s="147"/>
      <c r="H6" s="147"/>
      <c r="I6" s="147"/>
      <c r="J6" s="147"/>
      <c r="K6" s="147"/>
      <c r="L6" s="147"/>
      <c r="M6" s="147"/>
      <c r="N6" s="147">
        <v>2</v>
      </c>
      <c r="O6" s="147"/>
      <c r="P6" s="147"/>
      <c r="Q6" s="147"/>
      <c r="R6" s="146">
        <f t="shared" ref="R6:R46" si="0">SUM(C6:Q6)</f>
        <v>34</v>
      </c>
    </row>
    <row r="7" ht="18" customHeight="1" spans="1:18">
      <c r="A7" s="146"/>
      <c r="B7" s="146" t="s">
        <v>23</v>
      </c>
      <c r="C7" s="146">
        <f t="shared" ref="C7:K7" si="1">SUM(C5:C6)</f>
        <v>2</v>
      </c>
      <c r="D7" s="146">
        <f t="shared" si="1"/>
        <v>27</v>
      </c>
      <c r="E7" s="146">
        <f t="shared" si="1"/>
        <v>21</v>
      </c>
      <c r="F7" s="146">
        <f t="shared" si="1"/>
        <v>9</v>
      </c>
      <c r="G7" s="146">
        <f t="shared" si="1"/>
        <v>5</v>
      </c>
      <c r="H7" s="146">
        <f t="shared" si="1"/>
        <v>2</v>
      </c>
      <c r="I7" s="146">
        <f t="shared" si="1"/>
        <v>3</v>
      </c>
      <c r="J7" s="146">
        <f t="shared" si="1"/>
        <v>2</v>
      </c>
      <c r="K7" s="146">
        <f t="shared" si="1"/>
        <v>2</v>
      </c>
      <c r="L7" s="146"/>
      <c r="M7" s="146"/>
      <c r="N7" s="146">
        <f>SUM(N5:N6)</f>
        <v>6</v>
      </c>
      <c r="O7" s="146"/>
      <c r="P7" s="146">
        <f>SUM(P5:P6)</f>
        <v>1</v>
      </c>
      <c r="Q7" s="146"/>
      <c r="R7" s="146">
        <f t="shared" si="0"/>
        <v>80</v>
      </c>
    </row>
    <row r="8" ht="18" customHeight="1" spans="1:18">
      <c r="A8" s="146" t="s">
        <v>24</v>
      </c>
      <c r="B8" s="146" t="s">
        <v>21</v>
      </c>
      <c r="C8" s="81"/>
      <c r="D8" s="81">
        <v>2</v>
      </c>
      <c r="E8" s="81">
        <v>3</v>
      </c>
      <c r="F8" s="81">
        <v>2</v>
      </c>
      <c r="G8" s="81"/>
      <c r="H8" s="81">
        <v>1</v>
      </c>
      <c r="I8" s="81">
        <v>3</v>
      </c>
      <c r="J8" s="81">
        <v>4</v>
      </c>
      <c r="K8" s="81">
        <v>1</v>
      </c>
      <c r="L8" s="81"/>
      <c r="M8" s="81"/>
      <c r="N8" s="81"/>
      <c r="O8" s="81"/>
      <c r="P8" s="81"/>
      <c r="Q8" s="81"/>
      <c r="R8" s="146">
        <f t="shared" si="0"/>
        <v>16</v>
      </c>
    </row>
    <row r="9" ht="18" customHeight="1" spans="1:18">
      <c r="A9" s="146"/>
      <c r="B9" s="146" t="s">
        <v>22</v>
      </c>
      <c r="C9" s="81">
        <v>12</v>
      </c>
      <c r="D9" s="81"/>
      <c r="E9" s="81"/>
      <c r="F9" s="81">
        <v>3</v>
      </c>
      <c r="G9" s="81"/>
      <c r="H9" s="81"/>
      <c r="I9" s="81"/>
      <c r="J9" s="81"/>
      <c r="K9" s="81"/>
      <c r="L9" s="81">
        <v>2</v>
      </c>
      <c r="M9" s="81">
        <v>8</v>
      </c>
      <c r="N9" s="81">
        <v>7</v>
      </c>
      <c r="O9" s="81">
        <v>8</v>
      </c>
      <c r="P9" s="81">
        <v>5</v>
      </c>
      <c r="Q9" s="81">
        <v>4</v>
      </c>
      <c r="R9" s="146">
        <f t="shared" si="0"/>
        <v>49</v>
      </c>
    </row>
    <row r="10" ht="18" customHeight="1" spans="1:18">
      <c r="A10" s="146"/>
      <c r="B10" s="146" t="s">
        <v>23</v>
      </c>
      <c r="C10" s="81">
        <f>SUM(C8:C9)</f>
        <v>12</v>
      </c>
      <c r="D10" s="81">
        <f>SUM(D8:D9)</f>
        <v>2</v>
      </c>
      <c r="E10" s="81">
        <f>SUM(E8:E9)</f>
        <v>3</v>
      </c>
      <c r="F10" s="81">
        <f>SUM(F8:F9)</f>
        <v>5</v>
      </c>
      <c r="G10" s="81"/>
      <c r="H10" s="81">
        <f t="shared" ref="H10:Q10" si="2">SUM(H8:H9)</f>
        <v>1</v>
      </c>
      <c r="I10" s="81">
        <f t="shared" si="2"/>
        <v>3</v>
      </c>
      <c r="J10" s="81">
        <f t="shared" si="2"/>
        <v>4</v>
      </c>
      <c r="K10" s="81">
        <f t="shared" si="2"/>
        <v>1</v>
      </c>
      <c r="L10" s="81">
        <f t="shared" si="2"/>
        <v>2</v>
      </c>
      <c r="M10" s="81">
        <f t="shared" si="2"/>
        <v>8</v>
      </c>
      <c r="N10" s="81">
        <f t="shared" si="2"/>
        <v>7</v>
      </c>
      <c r="O10" s="81">
        <f t="shared" si="2"/>
        <v>8</v>
      </c>
      <c r="P10" s="81">
        <f t="shared" si="2"/>
        <v>5</v>
      </c>
      <c r="Q10" s="81">
        <f t="shared" si="2"/>
        <v>4</v>
      </c>
      <c r="R10" s="146">
        <f t="shared" si="0"/>
        <v>65</v>
      </c>
    </row>
    <row r="11" ht="18" customHeight="1" spans="1:18">
      <c r="A11" s="146" t="s">
        <v>25</v>
      </c>
      <c r="B11" s="146" t="s">
        <v>21</v>
      </c>
      <c r="C11" s="148">
        <v>1</v>
      </c>
      <c r="D11" s="148"/>
      <c r="E11" s="148">
        <v>1</v>
      </c>
      <c r="F11" s="148">
        <v>2</v>
      </c>
      <c r="G11" s="148">
        <v>1</v>
      </c>
      <c r="H11" s="148">
        <v>1</v>
      </c>
      <c r="I11" s="148">
        <v>2</v>
      </c>
      <c r="J11" s="148"/>
      <c r="K11" s="148"/>
      <c r="L11" s="148"/>
      <c r="M11" s="148"/>
      <c r="N11" s="148">
        <v>1</v>
      </c>
      <c r="O11" s="148"/>
      <c r="P11" s="148"/>
      <c r="Q11" s="148"/>
      <c r="R11" s="146">
        <f t="shared" si="0"/>
        <v>9</v>
      </c>
    </row>
    <row r="12" ht="18" customHeight="1" spans="1:18">
      <c r="A12" s="146"/>
      <c r="B12" s="146" t="s">
        <v>22</v>
      </c>
      <c r="C12" s="148">
        <v>6</v>
      </c>
      <c r="D12" s="148"/>
      <c r="E12" s="148"/>
      <c r="F12" s="148"/>
      <c r="G12" s="148"/>
      <c r="H12" s="148"/>
      <c r="I12" s="148"/>
      <c r="J12" s="148"/>
      <c r="K12" s="148"/>
      <c r="L12" s="148"/>
      <c r="M12" s="148">
        <v>1</v>
      </c>
      <c r="N12" s="148"/>
      <c r="O12" s="148"/>
      <c r="P12" s="148">
        <v>2</v>
      </c>
      <c r="Q12" s="148">
        <v>2</v>
      </c>
      <c r="R12" s="146">
        <f t="shared" si="0"/>
        <v>11</v>
      </c>
    </row>
    <row r="13" ht="18" customHeight="1" spans="1:18">
      <c r="A13" s="146"/>
      <c r="B13" s="146" t="s">
        <v>23</v>
      </c>
      <c r="C13" s="146">
        <f>SUM(C11:C12)</f>
        <v>7</v>
      </c>
      <c r="D13" s="146"/>
      <c r="E13" s="146">
        <f>SUM(E11:E12)</f>
        <v>1</v>
      </c>
      <c r="F13" s="146">
        <f>SUM(F11:F12)</f>
        <v>2</v>
      </c>
      <c r="G13" s="146">
        <f>SUM(G11:G12)</f>
        <v>1</v>
      </c>
      <c r="H13" s="146">
        <f>SUM(H11:H12)</f>
        <v>1</v>
      </c>
      <c r="I13" s="146">
        <f>SUM(I11:I12)</f>
        <v>2</v>
      </c>
      <c r="J13" s="146"/>
      <c r="K13" s="146"/>
      <c r="L13" s="146"/>
      <c r="M13" s="146">
        <f>SUM(M11:M12)</f>
        <v>1</v>
      </c>
      <c r="N13" s="146">
        <f>SUM(N11:N12)</f>
        <v>1</v>
      </c>
      <c r="O13" s="146"/>
      <c r="P13" s="146">
        <f>SUM(P11:P12)</f>
        <v>2</v>
      </c>
      <c r="Q13" s="146">
        <f>SUM(Q11:Q12)</f>
        <v>2</v>
      </c>
      <c r="R13" s="146">
        <f t="shared" si="0"/>
        <v>20</v>
      </c>
    </row>
    <row r="14" ht="18" customHeight="1" spans="1:18">
      <c r="A14" s="146" t="s">
        <v>26</v>
      </c>
      <c r="B14" s="146" t="s">
        <v>21</v>
      </c>
      <c r="C14" s="147">
        <v>2</v>
      </c>
      <c r="D14" s="147">
        <v>1</v>
      </c>
      <c r="E14" s="147">
        <v>2</v>
      </c>
      <c r="F14" s="147">
        <v>4</v>
      </c>
      <c r="G14" s="147">
        <v>2</v>
      </c>
      <c r="H14" s="147"/>
      <c r="I14" s="147">
        <v>2</v>
      </c>
      <c r="J14" s="147">
        <v>3</v>
      </c>
      <c r="K14" s="147">
        <v>2</v>
      </c>
      <c r="L14" s="147"/>
      <c r="M14" s="147"/>
      <c r="N14" s="147">
        <v>1</v>
      </c>
      <c r="O14" s="147"/>
      <c r="P14" s="147"/>
      <c r="Q14" s="147"/>
      <c r="R14" s="146">
        <f t="shared" si="0"/>
        <v>19</v>
      </c>
    </row>
    <row r="15" ht="18" customHeight="1" spans="1:18">
      <c r="A15" s="146"/>
      <c r="B15" s="146" t="s">
        <v>22</v>
      </c>
      <c r="C15" s="147"/>
      <c r="D15" s="147">
        <v>10</v>
      </c>
      <c r="E15" s="147">
        <v>8</v>
      </c>
      <c r="F15" s="147">
        <v>4</v>
      </c>
      <c r="G15" s="147"/>
      <c r="H15" s="147"/>
      <c r="I15" s="147"/>
      <c r="J15" s="147"/>
      <c r="K15" s="147"/>
      <c r="L15" s="147">
        <v>2</v>
      </c>
      <c r="M15" s="147">
        <v>3</v>
      </c>
      <c r="N15" s="147"/>
      <c r="O15" s="147">
        <v>3</v>
      </c>
      <c r="P15" s="147">
        <v>1</v>
      </c>
      <c r="Q15" s="147"/>
      <c r="R15" s="146">
        <f t="shared" si="0"/>
        <v>31</v>
      </c>
    </row>
    <row r="16" ht="18" customHeight="1" spans="1:18">
      <c r="A16" s="146"/>
      <c r="B16" s="146" t="s">
        <v>23</v>
      </c>
      <c r="C16" s="146">
        <f t="shared" ref="C16:G16" si="3">SUM(C14:C15)</f>
        <v>2</v>
      </c>
      <c r="D16" s="146">
        <f t="shared" si="3"/>
        <v>11</v>
      </c>
      <c r="E16" s="146">
        <f t="shared" si="3"/>
        <v>10</v>
      </c>
      <c r="F16" s="146">
        <f t="shared" si="3"/>
        <v>8</v>
      </c>
      <c r="G16" s="146">
        <f t="shared" si="3"/>
        <v>2</v>
      </c>
      <c r="H16" s="146"/>
      <c r="I16" s="146">
        <f t="shared" ref="I16:L16" si="4">SUM(I14:I15)</f>
        <v>2</v>
      </c>
      <c r="J16" s="146">
        <f t="shared" si="4"/>
        <v>3</v>
      </c>
      <c r="K16" s="146">
        <f t="shared" si="4"/>
        <v>2</v>
      </c>
      <c r="L16" s="146">
        <f t="shared" si="4"/>
        <v>2</v>
      </c>
      <c r="M16" s="146">
        <v>3</v>
      </c>
      <c r="N16" s="146">
        <f t="shared" ref="N16:P16" si="5">SUM(N14:N15)</f>
        <v>1</v>
      </c>
      <c r="O16" s="146">
        <f t="shared" si="5"/>
        <v>3</v>
      </c>
      <c r="P16" s="146">
        <f t="shared" si="5"/>
        <v>1</v>
      </c>
      <c r="Q16" s="146"/>
      <c r="R16" s="146">
        <f t="shared" si="0"/>
        <v>50</v>
      </c>
    </row>
    <row r="17" ht="18" customHeight="1" spans="1:18">
      <c r="A17" s="146" t="s">
        <v>27</v>
      </c>
      <c r="B17" s="146" t="s">
        <v>21</v>
      </c>
      <c r="C17" s="146">
        <v>2</v>
      </c>
      <c r="D17" s="146">
        <v>4</v>
      </c>
      <c r="E17" s="146">
        <v>2</v>
      </c>
      <c r="F17" s="146">
        <v>3</v>
      </c>
      <c r="G17" s="146">
        <v>1</v>
      </c>
      <c r="H17" s="146">
        <v>2</v>
      </c>
      <c r="I17" s="146"/>
      <c r="J17" s="146">
        <v>1</v>
      </c>
      <c r="K17" s="146">
        <v>1</v>
      </c>
      <c r="L17" s="146"/>
      <c r="M17" s="146"/>
      <c r="N17" s="146">
        <v>3</v>
      </c>
      <c r="O17" s="146"/>
      <c r="P17" s="146"/>
      <c r="Q17" s="146"/>
      <c r="R17" s="146">
        <f t="shared" si="0"/>
        <v>19</v>
      </c>
    </row>
    <row r="18" ht="18" customHeight="1" spans="1:18">
      <c r="A18" s="146"/>
      <c r="B18" s="146" t="s">
        <v>22</v>
      </c>
      <c r="C18" s="146">
        <v>10</v>
      </c>
      <c r="D18" s="146">
        <v>9</v>
      </c>
      <c r="E18" s="146">
        <v>11</v>
      </c>
      <c r="F18" s="146">
        <v>7</v>
      </c>
      <c r="G18" s="146"/>
      <c r="H18" s="146"/>
      <c r="I18" s="146"/>
      <c r="J18" s="146"/>
      <c r="K18" s="146"/>
      <c r="L18" s="146">
        <v>3</v>
      </c>
      <c r="M18" s="146">
        <v>3</v>
      </c>
      <c r="N18" s="146">
        <v>8</v>
      </c>
      <c r="O18" s="146">
        <v>4</v>
      </c>
      <c r="P18" s="146">
        <v>8</v>
      </c>
      <c r="Q18" s="146">
        <v>3</v>
      </c>
      <c r="R18" s="146">
        <f t="shared" si="0"/>
        <v>66</v>
      </c>
    </row>
    <row r="19" ht="18" customHeight="1" spans="1:18">
      <c r="A19" s="146"/>
      <c r="B19" s="146" t="s">
        <v>23</v>
      </c>
      <c r="C19" s="146">
        <f t="shared" ref="C19:H19" si="6">SUM(C17:C18)</f>
        <v>12</v>
      </c>
      <c r="D19" s="146">
        <f t="shared" si="6"/>
        <v>13</v>
      </c>
      <c r="E19" s="146">
        <f t="shared" si="6"/>
        <v>13</v>
      </c>
      <c r="F19" s="146">
        <f t="shared" si="6"/>
        <v>10</v>
      </c>
      <c r="G19" s="146">
        <f t="shared" si="6"/>
        <v>1</v>
      </c>
      <c r="H19" s="146">
        <f t="shared" si="6"/>
        <v>2</v>
      </c>
      <c r="I19" s="146"/>
      <c r="J19" s="146">
        <f t="shared" ref="J19:Q19" si="7">SUM(J17:J18)</f>
        <v>1</v>
      </c>
      <c r="K19" s="146">
        <f t="shared" si="7"/>
        <v>1</v>
      </c>
      <c r="L19" s="146">
        <f t="shared" si="7"/>
        <v>3</v>
      </c>
      <c r="M19" s="146">
        <f t="shared" si="7"/>
        <v>3</v>
      </c>
      <c r="N19" s="146">
        <f t="shared" si="7"/>
        <v>11</v>
      </c>
      <c r="O19" s="146">
        <f t="shared" si="7"/>
        <v>4</v>
      </c>
      <c r="P19" s="146">
        <f t="shared" si="7"/>
        <v>8</v>
      </c>
      <c r="Q19" s="146">
        <f t="shared" si="7"/>
        <v>3</v>
      </c>
      <c r="R19" s="146">
        <f t="shared" si="0"/>
        <v>85</v>
      </c>
    </row>
    <row r="20" ht="18" customHeight="1" spans="1:18">
      <c r="A20" s="146" t="s">
        <v>28</v>
      </c>
      <c r="B20" s="146" t="s">
        <v>21</v>
      </c>
      <c r="C20" s="80">
        <v>4</v>
      </c>
      <c r="D20" s="80">
        <v>1</v>
      </c>
      <c r="E20" s="80">
        <v>3</v>
      </c>
      <c r="F20" s="80"/>
      <c r="G20" s="80"/>
      <c r="H20" s="80">
        <v>1</v>
      </c>
      <c r="I20" s="80">
        <v>2</v>
      </c>
      <c r="J20" s="80">
        <v>4</v>
      </c>
      <c r="K20" s="80">
        <v>2</v>
      </c>
      <c r="L20" s="80"/>
      <c r="M20" s="80">
        <v>3</v>
      </c>
      <c r="N20" s="80"/>
      <c r="O20" s="80"/>
      <c r="P20" s="80"/>
      <c r="Q20" s="80"/>
      <c r="R20" s="146">
        <f t="shared" si="0"/>
        <v>20</v>
      </c>
    </row>
    <row r="21" ht="18" customHeight="1" spans="1:18">
      <c r="A21" s="146"/>
      <c r="B21" s="146" t="s">
        <v>22</v>
      </c>
      <c r="C21" s="80"/>
      <c r="D21" s="80">
        <v>19</v>
      </c>
      <c r="E21" s="80">
        <v>16</v>
      </c>
      <c r="F21" s="80"/>
      <c r="G21" s="80"/>
      <c r="H21" s="80"/>
      <c r="I21" s="80"/>
      <c r="J21" s="80"/>
      <c r="K21" s="80"/>
      <c r="L21" s="80"/>
      <c r="M21" s="80">
        <v>3</v>
      </c>
      <c r="N21" s="80"/>
      <c r="O21" s="80"/>
      <c r="P21" s="80"/>
      <c r="Q21" s="80">
        <v>2</v>
      </c>
      <c r="R21" s="146">
        <f t="shared" si="0"/>
        <v>40</v>
      </c>
    </row>
    <row r="22" ht="18" customHeight="1" spans="1:18">
      <c r="A22" s="146"/>
      <c r="B22" s="146" t="s">
        <v>23</v>
      </c>
      <c r="C22" s="146">
        <f>SUM(C20:C21)</f>
        <v>4</v>
      </c>
      <c r="D22" s="146">
        <f>SUM(D20:D21)</f>
        <v>20</v>
      </c>
      <c r="E22" s="146">
        <f>SUM(E20:E21)</f>
        <v>19</v>
      </c>
      <c r="F22" s="146"/>
      <c r="G22" s="146"/>
      <c r="H22" s="146">
        <f>SUM(H20:H21)</f>
        <v>1</v>
      </c>
      <c r="I22" s="146">
        <f>SUM(I20:I21)</f>
        <v>2</v>
      </c>
      <c r="J22" s="146">
        <f>SUM(J20:J21)</f>
        <v>4</v>
      </c>
      <c r="K22" s="146">
        <f>SUM(K20:K21)</f>
        <v>2</v>
      </c>
      <c r="L22" s="146"/>
      <c r="M22" s="146">
        <f>SUM(M20:M21)</f>
        <v>6</v>
      </c>
      <c r="N22" s="146"/>
      <c r="O22" s="146"/>
      <c r="P22" s="146"/>
      <c r="Q22" s="146">
        <f>SUM(Q20:Q21)</f>
        <v>2</v>
      </c>
      <c r="R22" s="146">
        <f t="shared" si="0"/>
        <v>60</v>
      </c>
    </row>
    <row r="23" ht="18" customHeight="1" spans="1:18">
      <c r="A23" s="146" t="s">
        <v>29</v>
      </c>
      <c r="B23" s="146" t="s">
        <v>21</v>
      </c>
      <c r="C23" s="147">
        <v>9</v>
      </c>
      <c r="D23" s="147">
        <v>11</v>
      </c>
      <c r="E23" s="147">
        <v>9</v>
      </c>
      <c r="F23" s="147">
        <v>9</v>
      </c>
      <c r="G23" s="147">
        <v>5</v>
      </c>
      <c r="H23" s="147">
        <v>4</v>
      </c>
      <c r="I23" s="147">
        <v>2</v>
      </c>
      <c r="J23" s="147">
        <v>8</v>
      </c>
      <c r="K23" s="147">
        <v>3</v>
      </c>
      <c r="L23" s="147"/>
      <c r="M23" s="147"/>
      <c r="N23" s="147">
        <v>1</v>
      </c>
      <c r="O23" s="147">
        <v>1</v>
      </c>
      <c r="P23" s="147">
        <v>1</v>
      </c>
      <c r="Q23" s="147"/>
      <c r="R23" s="146">
        <f t="shared" si="0"/>
        <v>63</v>
      </c>
    </row>
    <row r="24" ht="18" customHeight="1" spans="1:18">
      <c r="A24" s="146"/>
      <c r="B24" s="146" t="s">
        <v>22</v>
      </c>
      <c r="C24" s="147"/>
      <c r="D24" s="147">
        <v>3</v>
      </c>
      <c r="E24" s="147">
        <v>2</v>
      </c>
      <c r="F24" s="147"/>
      <c r="G24" s="147"/>
      <c r="H24" s="147"/>
      <c r="I24" s="147"/>
      <c r="J24" s="147"/>
      <c r="K24" s="147"/>
      <c r="L24" s="147"/>
      <c r="M24" s="147"/>
      <c r="N24" s="147">
        <v>2</v>
      </c>
      <c r="O24" s="147"/>
      <c r="P24" s="147"/>
      <c r="Q24" s="147"/>
      <c r="R24" s="146">
        <f t="shared" si="0"/>
        <v>7</v>
      </c>
    </row>
    <row r="25" ht="18" customHeight="1" spans="1:18">
      <c r="A25" s="146"/>
      <c r="B25" s="146" t="s">
        <v>23</v>
      </c>
      <c r="C25" s="146">
        <f t="shared" ref="C25:K25" si="8">SUM(C23:C24)</f>
        <v>9</v>
      </c>
      <c r="D25" s="146">
        <f t="shared" si="8"/>
        <v>14</v>
      </c>
      <c r="E25" s="146">
        <f t="shared" si="8"/>
        <v>11</v>
      </c>
      <c r="F25" s="146">
        <f t="shared" si="8"/>
        <v>9</v>
      </c>
      <c r="G25" s="146">
        <f t="shared" si="8"/>
        <v>5</v>
      </c>
      <c r="H25" s="146">
        <f t="shared" si="8"/>
        <v>4</v>
      </c>
      <c r="I25" s="146">
        <f t="shared" si="8"/>
        <v>2</v>
      </c>
      <c r="J25" s="146">
        <f t="shared" si="8"/>
        <v>8</v>
      </c>
      <c r="K25" s="146">
        <f t="shared" si="8"/>
        <v>3</v>
      </c>
      <c r="L25" s="146"/>
      <c r="M25" s="146"/>
      <c r="N25" s="146">
        <f>SUM(N23:N24)</f>
        <v>3</v>
      </c>
      <c r="O25" s="146">
        <f>SUM(O23:O24)</f>
        <v>1</v>
      </c>
      <c r="P25" s="146">
        <f>SUM(P23:P24)</f>
        <v>1</v>
      </c>
      <c r="Q25" s="146"/>
      <c r="R25" s="146">
        <f t="shared" si="0"/>
        <v>70</v>
      </c>
    </row>
    <row r="26" ht="18" customHeight="1" spans="1:18">
      <c r="A26" s="146" t="s">
        <v>30</v>
      </c>
      <c r="B26" s="146" t="s">
        <v>21</v>
      </c>
      <c r="C26" s="147">
        <v>3</v>
      </c>
      <c r="D26" s="147">
        <v>5</v>
      </c>
      <c r="E26" s="147">
        <v>5</v>
      </c>
      <c r="F26" s="147">
        <v>5</v>
      </c>
      <c r="G26" s="147"/>
      <c r="H26" s="147">
        <v>1</v>
      </c>
      <c r="I26" s="147">
        <v>4</v>
      </c>
      <c r="J26" s="147">
        <v>7</v>
      </c>
      <c r="K26" s="147">
        <v>3</v>
      </c>
      <c r="L26" s="147">
        <v>1</v>
      </c>
      <c r="M26" s="147">
        <v>13</v>
      </c>
      <c r="N26" s="147">
        <v>1</v>
      </c>
      <c r="O26" s="147"/>
      <c r="P26" s="147">
        <v>1</v>
      </c>
      <c r="Q26" s="147"/>
      <c r="R26" s="146">
        <f t="shared" si="0"/>
        <v>49</v>
      </c>
    </row>
    <row r="27" ht="18" customHeight="1" spans="1:18">
      <c r="A27" s="146"/>
      <c r="B27" s="146" t="s">
        <v>22</v>
      </c>
      <c r="C27" s="146">
        <v>6</v>
      </c>
      <c r="D27" s="146">
        <v>5</v>
      </c>
      <c r="E27" s="146"/>
      <c r="F27" s="146">
        <v>1</v>
      </c>
      <c r="G27" s="146"/>
      <c r="H27" s="146"/>
      <c r="I27" s="146"/>
      <c r="J27" s="146"/>
      <c r="K27" s="146"/>
      <c r="L27" s="146">
        <v>1</v>
      </c>
      <c r="M27" s="146">
        <v>3</v>
      </c>
      <c r="N27" s="146">
        <v>2</v>
      </c>
      <c r="O27" s="146">
        <v>1</v>
      </c>
      <c r="P27" s="146">
        <v>2</v>
      </c>
      <c r="Q27" s="146"/>
      <c r="R27" s="146">
        <f t="shared" si="0"/>
        <v>21</v>
      </c>
    </row>
    <row r="28" ht="18" customHeight="1" spans="1:18">
      <c r="A28" s="146"/>
      <c r="B28" s="146" t="s">
        <v>23</v>
      </c>
      <c r="C28" s="146">
        <f>SUM(C26:C27)</f>
        <v>9</v>
      </c>
      <c r="D28" s="146">
        <f>SUM(D26:D27)</f>
        <v>10</v>
      </c>
      <c r="E28" s="146">
        <f>SUM(E26:E27)</f>
        <v>5</v>
      </c>
      <c r="F28" s="146">
        <f>SUM(F26:F27)</f>
        <v>6</v>
      </c>
      <c r="G28" s="146"/>
      <c r="H28" s="146">
        <f t="shared" ref="H28:P28" si="9">SUM(H26:H27)</f>
        <v>1</v>
      </c>
      <c r="I28" s="146">
        <f t="shared" si="9"/>
        <v>4</v>
      </c>
      <c r="J28" s="146">
        <f t="shared" si="9"/>
        <v>7</v>
      </c>
      <c r="K28" s="146">
        <f t="shared" si="9"/>
        <v>3</v>
      </c>
      <c r="L28" s="146">
        <f t="shared" si="9"/>
        <v>2</v>
      </c>
      <c r="M28" s="146">
        <f t="shared" si="9"/>
        <v>16</v>
      </c>
      <c r="N28" s="146">
        <f t="shared" si="9"/>
        <v>3</v>
      </c>
      <c r="O28" s="146">
        <f t="shared" si="9"/>
        <v>1</v>
      </c>
      <c r="P28" s="146">
        <f t="shared" si="9"/>
        <v>3</v>
      </c>
      <c r="Q28" s="146"/>
      <c r="R28" s="146">
        <f t="shared" si="0"/>
        <v>70</v>
      </c>
    </row>
    <row r="29" ht="18" customHeight="1" spans="1:18">
      <c r="A29" s="149" t="s">
        <v>31</v>
      </c>
      <c r="B29" s="146" t="s">
        <v>21</v>
      </c>
      <c r="C29" s="146">
        <v>4</v>
      </c>
      <c r="D29" s="146">
        <v>1</v>
      </c>
      <c r="E29" s="146">
        <v>5</v>
      </c>
      <c r="F29" s="146">
        <v>2</v>
      </c>
      <c r="G29" s="146">
        <v>1</v>
      </c>
      <c r="H29" s="146"/>
      <c r="I29" s="146">
        <v>1</v>
      </c>
      <c r="J29" s="146">
        <v>1</v>
      </c>
      <c r="K29" s="146">
        <v>1</v>
      </c>
      <c r="L29" s="146"/>
      <c r="M29" s="146">
        <v>2</v>
      </c>
      <c r="N29" s="146">
        <v>2</v>
      </c>
      <c r="O29" s="146">
        <v>1</v>
      </c>
      <c r="P29" s="146">
        <v>1</v>
      </c>
      <c r="Q29" s="146"/>
      <c r="R29" s="146">
        <f t="shared" si="0"/>
        <v>22</v>
      </c>
    </row>
    <row r="30" ht="18" customHeight="1" spans="1:18">
      <c r="A30" s="149"/>
      <c r="B30" s="146" t="s">
        <v>22</v>
      </c>
      <c r="C30" s="146">
        <v>4</v>
      </c>
      <c r="D30" s="146">
        <v>1</v>
      </c>
      <c r="E30" s="146">
        <v>4</v>
      </c>
      <c r="F30" s="146">
        <v>3</v>
      </c>
      <c r="G30" s="146"/>
      <c r="H30" s="146"/>
      <c r="I30" s="146"/>
      <c r="J30" s="146"/>
      <c r="K30" s="146"/>
      <c r="L30" s="146"/>
      <c r="M30" s="146">
        <v>1</v>
      </c>
      <c r="N30" s="146">
        <v>1</v>
      </c>
      <c r="O30" s="146">
        <v>2</v>
      </c>
      <c r="P30" s="146">
        <v>2</v>
      </c>
      <c r="Q30" s="146"/>
      <c r="R30" s="146">
        <f t="shared" si="0"/>
        <v>18</v>
      </c>
    </row>
    <row r="31" ht="18" customHeight="1" spans="1:18">
      <c r="A31" s="149"/>
      <c r="B31" s="146" t="s">
        <v>23</v>
      </c>
      <c r="C31" s="146">
        <f>SUM(C29:C30)</f>
        <v>8</v>
      </c>
      <c r="D31" s="146">
        <f>SUM(D29:D30)</f>
        <v>2</v>
      </c>
      <c r="E31" s="146">
        <f>SUM(E29:E30)</f>
        <v>9</v>
      </c>
      <c r="F31" s="146">
        <f>SUM(F29:F30)</f>
        <v>5</v>
      </c>
      <c r="G31" s="146">
        <f>SUM(G29:G30)</f>
        <v>1</v>
      </c>
      <c r="H31" s="146"/>
      <c r="I31" s="146">
        <f>SUM(I29:I30)</f>
        <v>1</v>
      </c>
      <c r="J31" s="146">
        <f>SUM(J29:J30)</f>
        <v>1</v>
      </c>
      <c r="K31" s="146">
        <f>SUM(K29:K30)</f>
        <v>1</v>
      </c>
      <c r="L31" s="146"/>
      <c r="M31" s="146">
        <f>SUM(M29:M30)</f>
        <v>3</v>
      </c>
      <c r="N31" s="146">
        <f>SUM(N29:N30)</f>
        <v>3</v>
      </c>
      <c r="O31" s="146">
        <f>SUM(O29:O30)</f>
        <v>3</v>
      </c>
      <c r="P31" s="146">
        <f>SUM(P29:P30)</f>
        <v>3</v>
      </c>
      <c r="Q31" s="146"/>
      <c r="R31" s="146">
        <f t="shared" si="0"/>
        <v>40</v>
      </c>
    </row>
    <row r="32" ht="18" customHeight="1" spans="1:18">
      <c r="A32" s="146" t="s">
        <v>32</v>
      </c>
      <c r="B32" s="146" t="s">
        <v>21</v>
      </c>
      <c r="C32" s="146">
        <v>2</v>
      </c>
      <c r="D32" s="146"/>
      <c r="E32" s="146">
        <v>1</v>
      </c>
      <c r="F32" s="146">
        <v>2</v>
      </c>
      <c r="G32" s="146"/>
      <c r="H32" s="146"/>
      <c r="I32" s="146">
        <v>1</v>
      </c>
      <c r="J32" s="146">
        <v>1</v>
      </c>
      <c r="K32" s="146">
        <v>1</v>
      </c>
      <c r="L32" s="146"/>
      <c r="M32" s="146">
        <v>1</v>
      </c>
      <c r="N32" s="146">
        <v>1</v>
      </c>
      <c r="O32" s="146"/>
      <c r="P32" s="146"/>
      <c r="Q32" s="146"/>
      <c r="R32" s="146">
        <f t="shared" si="0"/>
        <v>10</v>
      </c>
    </row>
    <row r="33" ht="18" customHeight="1" spans="1:18">
      <c r="A33" s="146"/>
      <c r="B33" s="146" t="s">
        <v>22</v>
      </c>
      <c r="C33" s="146"/>
      <c r="D33" s="146">
        <v>19</v>
      </c>
      <c r="E33" s="146">
        <v>13</v>
      </c>
      <c r="F33" s="146">
        <v>4</v>
      </c>
      <c r="G33" s="146"/>
      <c r="H33" s="146"/>
      <c r="I33" s="146"/>
      <c r="J33" s="146"/>
      <c r="K33" s="146"/>
      <c r="L33" s="146"/>
      <c r="M33" s="146">
        <v>7</v>
      </c>
      <c r="N33" s="146"/>
      <c r="O33" s="146"/>
      <c r="P33" s="146">
        <v>1</v>
      </c>
      <c r="Q33" s="146">
        <v>6</v>
      </c>
      <c r="R33" s="146">
        <f t="shared" si="0"/>
        <v>50</v>
      </c>
    </row>
    <row r="34" ht="18" customHeight="1" spans="1:18">
      <c r="A34" s="146"/>
      <c r="B34" s="146" t="s">
        <v>23</v>
      </c>
      <c r="C34" s="146">
        <f t="shared" ref="C34:F34" si="10">SUM(C32:C33)</f>
        <v>2</v>
      </c>
      <c r="D34" s="146">
        <f t="shared" si="10"/>
        <v>19</v>
      </c>
      <c r="E34" s="146">
        <f t="shared" si="10"/>
        <v>14</v>
      </c>
      <c r="F34" s="146">
        <f t="shared" si="10"/>
        <v>6</v>
      </c>
      <c r="G34" s="146"/>
      <c r="H34" s="146"/>
      <c r="I34" s="146">
        <f t="shared" ref="I34:K34" si="11">SUM(I32:I33)</f>
        <v>1</v>
      </c>
      <c r="J34" s="146">
        <f t="shared" si="11"/>
        <v>1</v>
      </c>
      <c r="K34" s="146">
        <f t="shared" si="11"/>
        <v>1</v>
      </c>
      <c r="L34" s="146"/>
      <c r="M34" s="146">
        <f t="shared" ref="M34:Q34" si="12">SUM(M32:M33)</f>
        <v>8</v>
      </c>
      <c r="N34" s="146">
        <f t="shared" si="12"/>
        <v>1</v>
      </c>
      <c r="O34" s="146"/>
      <c r="P34" s="146">
        <f t="shared" si="12"/>
        <v>1</v>
      </c>
      <c r="Q34" s="146">
        <f t="shared" si="12"/>
        <v>6</v>
      </c>
      <c r="R34" s="146">
        <f t="shared" si="0"/>
        <v>60</v>
      </c>
    </row>
    <row r="35" ht="18" customHeight="1" spans="1:18">
      <c r="A35" s="146" t="s">
        <v>33</v>
      </c>
      <c r="B35" s="146" t="s">
        <v>21</v>
      </c>
      <c r="C35" s="147"/>
      <c r="D35" s="147">
        <v>1</v>
      </c>
      <c r="E35" s="147">
        <v>1</v>
      </c>
      <c r="F35" s="147"/>
      <c r="G35" s="147">
        <v>1</v>
      </c>
      <c r="H35" s="147">
        <v>1</v>
      </c>
      <c r="I35" s="147">
        <v>1</v>
      </c>
      <c r="J35" s="147"/>
      <c r="K35" s="147"/>
      <c r="L35" s="147"/>
      <c r="M35" s="147"/>
      <c r="N35" s="147">
        <v>1</v>
      </c>
      <c r="O35" s="147"/>
      <c r="P35" s="147"/>
      <c r="Q35" s="147"/>
      <c r="R35" s="146">
        <f t="shared" si="0"/>
        <v>6</v>
      </c>
    </row>
    <row r="36" ht="18" customHeight="1" spans="1:18">
      <c r="A36" s="146"/>
      <c r="B36" s="146" t="s">
        <v>22</v>
      </c>
      <c r="C36" s="147"/>
      <c r="D36" s="147">
        <v>8</v>
      </c>
      <c r="E36" s="147">
        <v>3</v>
      </c>
      <c r="F36" s="147">
        <v>1</v>
      </c>
      <c r="G36" s="147"/>
      <c r="H36" s="147"/>
      <c r="I36" s="147"/>
      <c r="J36" s="147"/>
      <c r="K36" s="147"/>
      <c r="L36" s="147">
        <v>1</v>
      </c>
      <c r="M36" s="147"/>
      <c r="N36" s="147"/>
      <c r="O36" s="147"/>
      <c r="P36" s="147">
        <v>1</v>
      </c>
      <c r="Q36" s="147"/>
      <c r="R36" s="146">
        <f t="shared" si="0"/>
        <v>14</v>
      </c>
    </row>
    <row r="37" ht="18" customHeight="1" spans="1:18">
      <c r="A37" s="146"/>
      <c r="B37" s="146" t="s">
        <v>23</v>
      </c>
      <c r="C37" s="146"/>
      <c r="D37" s="146">
        <f t="shared" ref="D37:I37" si="13">SUM(D35:D36)</f>
        <v>9</v>
      </c>
      <c r="E37" s="146">
        <f t="shared" si="13"/>
        <v>4</v>
      </c>
      <c r="F37" s="146">
        <f t="shared" si="13"/>
        <v>1</v>
      </c>
      <c r="G37" s="146">
        <f t="shared" si="13"/>
        <v>1</v>
      </c>
      <c r="H37" s="146">
        <f t="shared" si="13"/>
        <v>1</v>
      </c>
      <c r="I37" s="146">
        <f t="shared" si="13"/>
        <v>1</v>
      </c>
      <c r="J37" s="146"/>
      <c r="K37" s="146"/>
      <c r="L37" s="146">
        <f>SUM(L35:L36)</f>
        <v>1</v>
      </c>
      <c r="M37" s="146"/>
      <c r="N37" s="146">
        <f>SUM(N35:N36)</f>
        <v>1</v>
      </c>
      <c r="O37" s="146"/>
      <c r="P37" s="146">
        <f>SUM(P35:P36)</f>
        <v>1</v>
      </c>
      <c r="Q37" s="146"/>
      <c r="R37" s="146">
        <f t="shared" si="0"/>
        <v>20</v>
      </c>
    </row>
    <row r="38" ht="18" customHeight="1" spans="1:18">
      <c r="A38" s="146" t="s">
        <v>34</v>
      </c>
      <c r="B38" s="146" t="s">
        <v>21</v>
      </c>
      <c r="C38" s="146">
        <v>1</v>
      </c>
      <c r="D38" s="146">
        <v>5</v>
      </c>
      <c r="E38" s="146">
        <v>4</v>
      </c>
      <c r="F38" s="146">
        <v>4</v>
      </c>
      <c r="G38" s="146">
        <v>1</v>
      </c>
      <c r="H38" s="146">
        <v>1</v>
      </c>
      <c r="I38" s="146">
        <v>2</v>
      </c>
      <c r="J38" s="146">
        <v>5</v>
      </c>
      <c r="K38" s="146">
        <v>2</v>
      </c>
      <c r="L38" s="146"/>
      <c r="M38" s="146">
        <v>6</v>
      </c>
      <c r="N38" s="146">
        <v>4</v>
      </c>
      <c r="O38" s="146"/>
      <c r="P38" s="146"/>
      <c r="Q38" s="146"/>
      <c r="R38" s="146">
        <f t="shared" si="0"/>
        <v>35</v>
      </c>
    </row>
    <row r="39" ht="18" customHeight="1" spans="1:18">
      <c r="A39" s="146"/>
      <c r="B39" s="146" t="s">
        <v>22</v>
      </c>
      <c r="C39" s="146">
        <v>6</v>
      </c>
      <c r="D39" s="146">
        <v>1</v>
      </c>
      <c r="E39" s="146">
        <v>2</v>
      </c>
      <c r="F39" s="146"/>
      <c r="G39" s="146"/>
      <c r="H39" s="146"/>
      <c r="I39" s="146"/>
      <c r="J39" s="146"/>
      <c r="K39" s="146"/>
      <c r="L39" s="146"/>
      <c r="M39" s="146">
        <v>6</v>
      </c>
      <c r="N39" s="146"/>
      <c r="O39" s="146">
        <v>2</v>
      </c>
      <c r="P39" s="146">
        <v>1</v>
      </c>
      <c r="Q39" s="146">
        <v>7</v>
      </c>
      <c r="R39" s="146">
        <f t="shared" si="0"/>
        <v>25</v>
      </c>
    </row>
    <row r="40" ht="18" customHeight="1" spans="1:18">
      <c r="A40" s="146"/>
      <c r="B40" s="146" t="s">
        <v>23</v>
      </c>
      <c r="C40" s="146">
        <f t="shared" ref="C40:K40" si="14">SUM(C38:C39)</f>
        <v>7</v>
      </c>
      <c r="D40" s="146">
        <f t="shared" si="14"/>
        <v>6</v>
      </c>
      <c r="E40" s="146">
        <f t="shared" si="14"/>
        <v>6</v>
      </c>
      <c r="F40" s="146">
        <f t="shared" si="14"/>
        <v>4</v>
      </c>
      <c r="G40" s="146">
        <f t="shared" si="14"/>
        <v>1</v>
      </c>
      <c r="H40" s="146">
        <f t="shared" si="14"/>
        <v>1</v>
      </c>
      <c r="I40" s="146">
        <f t="shared" si="14"/>
        <v>2</v>
      </c>
      <c r="J40" s="146">
        <f t="shared" si="14"/>
        <v>5</v>
      </c>
      <c r="K40" s="146">
        <f t="shared" si="14"/>
        <v>2</v>
      </c>
      <c r="L40" s="146"/>
      <c r="M40" s="146">
        <f t="shared" ref="M40:Q40" si="15">SUM(M38:M39)</f>
        <v>12</v>
      </c>
      <c r="N40" s="146">
        <f t="shared" si="15"/>
        <v>4</v>
      </c>
      <c r="O40" s="146">
        <f t="shared" si="15"/>
        <v>2</v>
      </c>
      <c r="P40" s="146">
        <f t="shared" si="15"/>
        <v>1</v>
      </c>
      <c r="Q40" s="146">
        <f t="shared" si="15"/>
        <v>7</v>
      </c>
      <c r="R40" s="146">
        <f t="shared" si="0"/>
        <v>60</v>
      </c>
    </row>
    <row r="41" ht="18" customHeight="1" spans="1:18">
      <c r="A41" s="146" t="s">
        <v>35</v>
      </c>
      <c r="B41" s="146" t="s">
        <v>21</v>
      </c>
      <c r="C41" s="146">
        <v>1</v>
      </c>
      <c r="D41" s="146">
        <v>5</v>
      </c>
      <c r="E41" s="146">
        <v>3</v>
      </c>
      <c r="F41" s="146">
        <v>1</v>
      </c>
      <c r="G41" s="146">
        <v>1</v>
      </c>
      <c r="H41" s="146">
        <v>1</v>
      </c>
      <c r="I41" s="146">
        <v>1</v>
      </c>
      <c r="J41" s="146">
        <v>1</v>
      </c>
      <c r="K41" s="146">
        <v>1</v>
      </c>
      <c r="L41" s="146"/>
      <c r="M41" s="146"/>
      <c r="N41" s="146">
        <v>1</v>
      </c>
      <c r="O41" s="146"/>
      <c r="P41" s="146">
        <v>1</v>
      </c>
      <c r="Q41" s="146"/>
      <c r="R41" s="146">
        <f t="shared" si="0"/>
        <v>17</v>
      </c>
    </row>
    <row r="42" ht="18" customHeight="1" spans="1:18">
      <c r="A42" s="146"/>
      <c r="B42" s="146" t="s">
        <v>22</v>
      </c>
      <c r="C42" s="146"/>
      <c r="D42" s="146">
        <v>1</v>
      </c>
      <c r="E42" s="146"/>
      <c r="F42" s="146"/>
      <c r="G42" s="146"/>
      <c r="H42" s="146"/>
      <c r="I42" s="146"/>
      <c r="J42" s="146"/>
      <c r="K42" s="146"/>
      <c r="L42" s="146"/>
      <c r="M42" s="146"/>
      <c r="N42" s="146">
        <v>2</v>
      </c>
      <c r="O42" s="146"/>
      <c r="P42" s="146"/>
      <c r="Q42" s="146"/>
      <c r="R42" s="146">
        <f t="shared" si="0"/>
        <v>3</v>
      </c>
    </row>
    <row r="43" ht="18" customHeight="1" spans="1:18">
      <c r="A43" s="146"/>
      <c r="B43" s="146" t="s">
        <v>23</v>
      </c>
      <c r="C43" s="146">
        <f t="shared" ref="C43:K43" si="16">SUM(C41:C42)</f>
        <v>1</v>
      </c>
      <c r="D43" s="146">
        <f t="shared" si="16"/>
        <v>6</v>
      </c>
      <c r="E43" s="146">
        <f t="shared" si="16"/>
        <v>3</v>
      </c>
      <c r="F43" s="146">
        <f t="shared" si="16"/>
        <v>1</v>
      </c>
      <c r="G43" s="146">
        <f t="shared" si="16"/>
        <v>1</v>
      </c>
      <c r="H43" s="146">
        <f t="shared" si="16"/>
        <v>1</v>
      </c>
      <c r="I43" s="146">
        <f t="shared" si="16"/>
        <v>1</v>
      </c>
      <c r="J43" s="146">
        <f t="shared" si="16"/>
        <v>1</v>
      </c>
      <c r="K43" s="146">
        <f t="shared" si="16"/>
        <v>1</v>
      </c>
      <c r="L43" s="146"/>
      <c r="M43" s="146"/>
      <c r="N43" s="146">
        <f>SUM(N41:N42)</f>
        <v>3</v>
      </c>
      <c r="O43" s="146"/>
      <c r="P43" s="146">
        <f>SUM(P41:P42)</f>
        <v>1</v>
      </c>
      <c r="Q43" s="146"/>
      <c r="R43" s="146">
        <f t="shared" si="0"/>
        <v>20</v>
      </c>
    </row>
    <row r="44" ht="18" customHeight="1" spans="1:18">
      <c r="A44" s="146" t="s">
        <v>36</v>
      </c>
      <c r="B44" s="146" t="s">
        <v>21</v>
      </c>
      <c r="C44" s="150">
        <f>C5+C8+C11+C14+C17+C20+C23+C26+C29+C32+C35+C38+C41</f>
        <v>30</v>
      </c>
      <c r="D44" s="150">
        <f t="shared" ref="D44:R44" si="17">D5+D8+D11+D14+D17+D20+D23+D26+D29+D32+D35+D38+D41</f>
        <v>46</v>
      </c>
      <c r="E44" s="150">
        <f t="shared" si="17"/>
        <v>47</v>
      </c>
      <c r="F44" s="150">
        <f t="shared" si="17"/>
        <v>42</v>
      </c>
      <c r="G44" s="150">
        <f t="shared" si="17"/>
        <v>18</v>
      </c>
      <c r="H44" s="150">
        <f t="shared" si="17"/>
        <v>15</v>
      </c>
      <c r="I44" s="150">
        <f t="shared" si="17"/>
        <v>24</v>
      </c>
      <c r="J44" s="150">
        <f t="shared" si="17"/>
        <v>37</v>
      </c>
      <c r="K44" s="150">
        <f t="shared" si="17"/>
        <v>19</v>
      </c>
      <c r="L44" s="150">
        <f t="shared" si="17"/>
        <v>1</v>
      </c>
      <c r="M44" s="150">
        <f t="shared" si="17"/>
        <v>25</v>
      </c>
      <c r="N44" s="150">
        <f t="shared" si="17"/>
        <v>20</v>
      </c>
      <c r="O44" s="150">
        <f t="shared" si="17"/>
        <v>2</v>
      </c>
      <c r="P44" s="150">
        <f t="shared" si="17"/>
        <v>5</v>
      </c>
      <c r="Q44" s="150">
        <f t="shared" si="17"/>
        <v>0</v>
      </c>
      <c r="R44" s="146">
        <f t="shared" si="0"/>
        <v>331</v>
      </c>
    </row>
    <row r="45" ht="18" customHeight="1" spans="1:18">
      <c r="A45" s="146"/>
      <c r="B45" s="146" t="s">
        <v>22</v>
      </c>
      <c r="C45" s="150">
        <f>C6+C9+C12+C15+C18+C21+C24+C27+C30+C33+C36+C39+C42</f>
        <v>45</v>
      </c>
      <c r="D45" s="150">
        <f t="shared" ref="D45:R45" si="18">D6+D9+D12+D15+D18+D21+D24+D27+D30+D33+D36+D39+D42</f>
        <v>93</v>
      </c>
      <c r="E45" s="150">
        <f t="shared" si="18"/>
        <v>72</v>
      </c>
      <c r="F45" s="150">
        <f t="shared" si="18"/>
        <v>24</v>
      </c>
      <c r="G45" s="150">
        <f t="shared" si="18"/>
        <v>0</v>
      </c>
      <c r="H45" s="150">
        <f t="shared" si="18"/>
        <v>0</v>
      </c>
      <c r="I45" s="150">
        <f t="shared" si="18"/>
        <v>0</v>
      </c>
      <c r="J45" s="150">
        <f t="shared" si="18"/>
        <v>0</v>
      </c>
      <c r="K45" s="150">
        <f t="shared" si="18"/>
        <v>0</v>
      </c>
      <c r="L45" s="150">
        <f t="shared" si="18"/>
        <v>9</v>
      </c>
      <c r="M45" s="150">
        <f t="shared" si="18"/>
        <v>35</v>
      </c>
      <c r="N45" s="150">
        <f t="shared" si="18"/>
        <v>24</v>
      </c>
      <c r="O45" s="150">
        <f t="shared" si="18"/>
        <v>20</v>
      </c>
      <c r="P45" s="150">
        <f t="shared" si="18"/>
        <v>23</v>
      </c>
      <c r="Q45" s="150">
        <f t="shared" si="18"/>
        <v>24</v>
      </c>
      <c r="R45" s="146">
        <f t="shared" si="0"/>
        <v>369</v>
      </c>
    </row>
    <row r="46" ht="18" customHeight="1" spans="1:18">
      <c r="A46" s="146"/>
      <c r="B46" s="146" t="s">
        <v>23</v>
      </c>
      <c r="C46" s="146">
        <f t="shared" ref="C46:Q46" si="19">SUM(C44:C45)</f>
        <v>75</v>
      </c>
      <c r="D46" s="146">
        <f t="shared" si="19"/>
        <v>139</v>
      </c>
      <c r="E46" s="146">
        <f t="shared" si="19"/>
        <v>119</v>
      </c>
      <c r="F46" s="146">
        <f t="shared" si="19"/>
        <v>66</v>
      </c>
      <c r="G46" s="146">
        <f t="shared" si="19"/>
        <v>18</v>
      </c>
      <c r="H46" s="146">
        <f t="shared" si="19"/>
        <v>15</v>
      </c>
      <c r="I46" s="146">
        <f t="shared" si="19"/>
        <v>24</v>
      </c>
      <c r="J46" s="146">
        <f t="shared" si="19"/>
        <v>37</v>
      </c>
      <c r="K46" s="146">
        <f t="shared" si="19"/>
        <v>19</v>
      </c>
      <c r="L46" s="146">
        <f t="shared" si="19"/>
        <v>10</v>
      </c>
      <c r="M46" s="146">
        <f t="shared" si="19"/>
        <v>60</v>
      </c>
      <c r="N46" s="146">
        <f t="shared" si="19"/>
        <v>44</v>
      </c>
      <c r="O46" s="146">
        <f t="shared" si="19"/>
        <v>22</v>
      </c>
      <c r="P46" s="146">
        <f t="shared" si="19"/>
        <v>28</v>
      </c>
      <c r="Q46" s="146">
        <f t="shared" si="19"/>
        <v>24</v>
      </c>
      <c r="R46" s="146">
        <f t="shared" si="0"/>
        <v>700</v>
      </c>
    </row>
  </sheetData>
  <mergeCells count="17">
    <mergeCell ref="A2:R2"/>
    <mergeCell ref="C3:R3"/>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3:B4"/>
  </mergeCells>
  <printOptions horizontalCentered="1"/>
  <pageMargins left="0.511805555555556" right="0.511805555555556" top="0.708333333333333" bottom="0.629861111111111" header="0.511805555555556" footer="0.393055555555556"/>
  <pageSetup paperSize="9"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1"/>
  <sheetViews>
    <sheetView workbookViewId="0">
      <selection activeCell="G17" sqref="G17"/>
    </sheetView>
  </sheetViews>
  <sheetFormatPr defaultColWidth="9" defaultRowHeight="14.25"/>
  <cols>
    <col min="1" max="1" width="4.59166666666667" style="55" customWidth="1"/>
    <col min="2" max="2" width="27.5833333333333" style="54" customWidth="1"/>
    <col min="3" max="3" width="7.75" style="54" customWidth="1"/>
    <col min="4" max="18" width="5.625" style="54" customWidth="1"/>
    <col min="19" max="19" width="23.125" style="56" customWidth="1"/>
    <col min="20" max="16384" width="9" style="54"/>
  </cols>
  <sheetData>
    <row r="1" ht="18" customHeight="1" spans="1:2">
      <c r="A1" s="57" t="s">
        <v>201</v>
      </c>
      <c r="B1" s="57"/>
    </row>
    <row r="2" s="54" customFormat="1" ht="42" customHeight="1" spans="1:19">
      <c r="A2" s="24" t="s">
        <v>202</v>
      </c>
      <c r="B2" s="24"/>
      <c r="C2" s="24"/>
      <c r="D2" s="24"/>
      <c r="E2" s="24"/>
      <c r="F2" s="24"/>
      <c r="G2" s="24"/>
      <c r="H2" s="24"/>
      <c r="I2" s="24"/>
      <c r="J2" s="24"/>
      <c r="K2" s="24"/>
      <c r="L2" s="24"/>
      <c r="M2" s="24"/>
      <c r="N2" s="24"/>
      <c r="O2" s="24"/>
      <c r="P2" s="24"/>
      <c r="Q2" s="24"/>
      <c r="R2" s="24"/>
      <c r="S2" s="24"/>
    </row>
    <row r="3" s="54" customFormat="1" ht="22" customHeight="1" spans="1:19">
      <c r="A3" s="58" t="s">
        <v>39</v>
      </c>
      <c r="B3" s="58" t="s">
        <v>203</v>
      </c>
      <c r="C3" s="5" t="s">
        <v>41</v>
      </c>
      <c r="D3" s="5"/>
      <c r="E3" s="5"/>
      <c r="F3" s="5"/>
      <c r="G3" s="5"/>
      <c r="H3" s="5"/>
      <c r="I3" s="5"/>
      <c r="J3" s="5"/>
      <c r="K3" s="5"/>
      <c r="L3" s="5"/>
      <c r="M3" s="5"/>
      <c r="N3" s="5"/>
      <c r="O3" s="5"/>
      <c r="P3" s="5"/>
      <c r="Q3" s="5"/>
      <c r="R3" s="58"/>
      <c r="S3" s="62" t="s">
        <v>42</v>
      </c>
    </row>
    <row r="4" s="54" customFormat="1" ht="42" customHeight="1" spans="1:19">
      <c r="A4" s="58"/>
      <c r="B4" s="58"/>
      <c r="C4" s="5" t="s">
        <v>4</v>
      </c>
      <c r="D4" s="5" t="s">
        <v>5</v>
      </c>
      <c r="E4" s="5" t="s">
        <v>6</v>
      </c>
      <c r="F4" s="5" t="s">
        <v>7</v>
      </c>
      <c r="G4" s="5" t="s">
        <v>8</v>
      </c>
      <c r="H4" s="5" t="s">
        <v>9</v>
      </c>
      <c r="I4" s="5" t="s">
        <v>10</v>
      </c>
      <c r="J4" s="5" t="s">
        <v>11</v>
      </c>
      <c r="K4" s="5" t="s">
        <v>12</v>
      </c>
      <c r="L4" s="5" t="s">
        <v>43</v>
      </c>
      <c r="M4" s="5" t="s">
        <v>14</v>
      </c>
      <c r="N4" s="5" t="s">
        <v>15</v>
      </c>
      <c r="O4" s="5" t="s">
        <v>16</v>
      </c>
      <c r="P4" s="5" t="s">
        <v>17</v>
      </c>
      <c r="Q4" s="5" t="s">
        <v>18</v>
      </c>
      <c r="R4" s="58" t="s">
        <v>19</v>
      </c>
      <c r="S4" s="62"/>
    </row>
    <row r="5" s="54" customFormat="1" ht="20" customHeight="1" spans="1:19">
      <c r="A5" s="58" t="s">
        <v>204</v>
      </c>
      <c r="B5" s="58"/>
      <c r="C5" s="6">
        <v>4</v>
      </c>
      <c r="D5" s="6">
        <v>1</v>
      </c>
      <c r="E5" s="6">
        <v>5</v>
      </c>
      <c r="F5" s="6">
        <v>2</v>
      </c>
      <c r="G5" s="6">
        <v>1</v>
      </c>
      <c r="H5" s="6"/>
      <c r="I5" s="6">
        <v>1</v>
      </c>
      <c r="J5" s="6">
        <v>1</v>
      </c>
      <c r="K5" s="6">
        <v>1</v>
      </c>
      <c r="L5" s="6"/>
      <c r="M5" s="5">
        <v>2</v>
      </c>
      <c r="N5" s="5">
        <v>2</v>
      </c>
      <c r="O5" s="5">
        <v>1</v>
      </c>
      <c r="P5" s="5">
        <v>1</v>
      </c>
      <c r="Q5" s="5"/>
      <c r="R5" s="6">
        <v>22</v>
      </c>
      <c r="S5" s="63" t="s">
        <v>45</v>
      </c>
    </row>
    <row r="6" s="54" customFormat="1" ht="20" customHeight="1" spans="1:19">
      <c r="A6" s="59">
        <v>1</v>
      </c>
      <c r="B6" s="60" t="s">
        <v>205</v>
      </c>
      <c r="C6" s="6">
        <v>1</v>
      </c>
      <c r="D6" s="6"/>
      <c r="E6" s="6"/>
      <c r="F6" s="6"/>
      <c r="G6" s="6"/>
      <c r="H6" s="6"/>
      <c r="I6" s="6"/>
      <c r="J6" s="6"/>
      <c r="K6" s="6"/>
      <c r="L6" s="6"/>
      <c r="M6" s="5">
        <v>1</v>
      </c>
      <c r="N6" s="5"/>
      <c r="O6" s="5"/>
      <c r="P6" s="5"/>
      <c r="Q6" s="5"/>
      <c r="R6" s="6">
        <v>2</v>
      </c>
      <c r="S6" s="64"/>
    </row>
    <row r="7" s="54" customFormat="1" ht="20" customHeight="1" spans="1:19">
      <c r="A7" s="59">
        <v>2</v>
      </c>
      <c r="B7" s="60" t="s">
        <v>206</v>
      </c>
      <c r="C7" s="6">
        <v>1</v>
      </c>
      <c r="D7" s="6"/>
      <c r="E7" s="6"/>
      <c r="F7" s="6"/>
      <c r="G7" s="6"/>
      <c r="H7" s="6"/>
      <c r="I7" s="6"/>
      <c r="J7" s="6"/>
      <c r="K7" s="6"/>
      <c r="L7" s="6"/>
      <c r="M7" s="5">
        <v>1</v>
      </c>
      <c r="N7" s="5"/>
      <c r="O7" s="5"/>
      <c r="P7" s="5"/>
      <c r="Q7" s="5"/>
      <c r="R7" s="6">
        <v>2</v>
      </c>
      <c r="S7" s="64"/>
    </row>
    <row r="8" s="54" customFormat="1" ht="20" customHeight="1" spans="1:19">
      <c r="A8" s="59">
        <v>3</v>
      </c>
      <c r="B8" s="6" t="s">
        <v>207</v>
      </c>
      <c r="C8" s="5">
        <v>1</v>
      </c>
      <c r="D8" s="5">
        <v>1</v>
      </c>
      <c r="E8" s="5">
        <v>1</v>
      </c>
      <c r="F8" s="5"/>
      <c r="G8" s="5"/>
      <c r="H8" s="5"/>
      <c r="I8" s="5"/>
      <c r="J8" s="5"/>
      <c r="K8" s="5"/>
      <c r="L8" s="5"/>
      <c r="M8" s="6"/>
      <c r="N8" s="5"/>
      <c r="O8" s="5"/>
      <c r="P8" s="5"/>
      <c r="Q8" s="6"/>
      <c r="R8" s="5">
        <f t="shared" ref="R8:R12" si="0">SUM(C8:Q8)</f>
        <v>3</v>
      </c>
      <c r="S8" s="64"/>
    </row>
    <row r="9" s="54" customFormat="1" ht="20" customHeight="1" spans="1:19">
      <c r="A9" s="59">
        <v>4</v>
      </c>
      <c r="B9" s="60" t="s">
        <v>208</v>
      </c>
      <c r="C9" s="5"/>
      <c r="D9" s="5"/>
      <c r="E9" s="5">
        <v>1</v>
      </c>
      <c r="F9" s="5">
        <v>1</v>
      </c>
      <c r="G9" s="5"/>
      <c r="H9" s="5"/>
      <c r="I9" s="5"/>
      <c r="J9" s="5"/>
      <c r="K9" s="5"/>
      <c r="L9" s="5"/>
      <c r="M9" s="5"/>
      <c r="N9" s="5"/>
      <c r="O9" s="5">
        <v>1</v>
      </c>
      <c r="P9" s="5">
        <v>1</v>
      </c>
      <c r="Q9" s="5"/>
      <c r="R9" s="5">
        <v>4</v>
      </c>
      <c r="S9" s="64"/>
    </row>
    <row r="10" s="54" customFormat="1" ht="20" customHeight="1" spans="1:19">
      <c r="A10" s="59">
        <v>5</v>
      </c>
      <c r="B10" s="6" t="s">
        <v>209</v>
      </c>
      <c r="C10" s="6"/>
      <c r="D10" s="6"/>
      <c r="E10" s="6"/>
      <c r="F10" s="6"/>
      <c r="G10" s="6">
        <v>1</v>
      </c>
      <c r="H10" s="6"/>
      <c r="I10" s="6"/>
      <c r="J10" s="6"/>
      <c r="K10" s="6">
        <v>1</v>
      </c>
      <c r="L10" s="6"/>
      <c r="M10" s="6"/>
      <c r="N10" s="5"/>
      <c r="O10" s="5"/>
      <c r="P10" s="5"/>
      <c r="Q10" s="6"/>
      <c r="R10" s="5">
        <f t="shared" si="0"/>
        <v>2</v>
      </c>
      <c r="S10" s="64"/>
    </row>
    <row r="11" s="54" customFormat="1" ht="20" customHeight="1" spans="1:19">
      <c r="A11" s="59">
        <v>6</v>
      </c>
      <c r="B11" s="60" t="s">
        <v>210</v>
      </c>
      <c r="C11" s="6"/>
      <c r="D11" s="6"/>
      <c r="E11" s="60">
        <v>1</v>
      </c>
      <c r="F11" s="6"/>
      <c r="G11" s="6"/>
      <c r="H11" s="6"/>
      <c r="I11" s="6">
        <v>1</v>
      </c>
      <c r="J11" s="6"/>
      <c r="K11" s="6"/>
      <c r="L11" s="6"/>
      <c r="M11" s="5"/>
      <c r="N11" s="5"/>
      <c r="O11" s="5"/>
      <c r="P11" s="5"/>
      <c r="Q11" s="5"/>
      <c r="R11" s="5">
        <f t="shared" si="0"/>
        <v>2</v>
      </c>
      <c r="S11" s="64"/>
    </row>
    <row r="12" s="54" customFormat="1" ht="20" customHeight="1" spans="1:19">
      <c r="A12" s="59">
        <v>7</v>
      </c>
      <c r="B12" s="60" t="s">
        <v>211</v>
      </c>
      <c r="C12" s="6">
        <v>1</v>
      </c>
      <c r="D12" s="6"/>
      <c r="E12" s="6"/>
      <c r="F12" s="6"/>
      <c r="G12" s="6"/>
      <c r="H12" s="6"/>
      <c r="I12" s="6"/>
      <c r="J12" s="6"/>
      <c r="K12" s="6"/>
      <c r="L12" s="6"/>
      <c r="M12" s="5"/>
      <c r="N12" s="5"/>
      <c r="O12" s="5"/>
      <c r="P12" s="5"/>
      <c r="Q12" s="6"/>
      <c r="R12" s="5">
        <f t="shared" si="0"/>
        <v>1</v>
      </c>
      <c r="S12" s="64"/>
    </row>
    <row r="13" s="54" customFormat="1" ht="20" customHeight="1" spans="1:19">
      <c r="A13" s="59">
        <v>8</v>
      </c>
      <c r="B13" s="60" t="s">
        <v>212</v>
      </c>
      <c r="C13" s="6"/>
      <c r="D13" s="6"/>
      <c r="E13" s="6">
        <v>1</v>
      </c>
      <c r="F13" s="6"/>
      <c r="G13" s="6"/>
      <c r="H13" s="6"/>
      <c r="I13" s="6"/>
      <c r="J13" s="6">
        <v>1</v>
      </c>
      <c r="K13" s="6"/>
      <c r="L13" s="6"/>
      <c r="M13" s="61"/>
      <c r="N13" s="5"/>
      <c r="O13" s="5"/>
      <c r="P13" s="5"/>
      <c r="Q13" s="5"/>
      <c r="R13" s="5">
        <v>2</v>
      </c>
      <c r="S13" s="64"/>
    </row>
    <row r="14" s="54" customFormat="1" ht="20" customHeight="1" spans="1:19">
      <c r="A14" s="59">
        <v>9</v>
      </c>
      <c r="B14" s="60" t="s">
        <v>213</v>
      </c>
      <c r="C14" s="5"/>
      <c r="D14" s="5"/>
      <c r="E14" s="5">
        <v>1</v>
      </c>
      <c r="F14" s="5">
        <v>1</v>
      </c>
      <c r="G14" s="5"/>
      <c r="H14" s="5"/>
      <c r="I14" s="5"/>
      <c r="J14" s="5"/>
      <c r="K14" s="5"/>
      <c r="L14" s="5"/>
      <c r="M14" s="6"/>
      <c r="N14" s="5">
        <v>2</v>
      </c>
      <c r="O14" s="5"/>
      <c r="P14" s="5"/>
      <c r="Q14" s="6"/>
      <c r="R14" s="5">
        <v>4</v>
      </c>
      <c r="S14" s="64"/>
    </row>
    <row r="15" s="54" customFormat="1" ht="20" customHeight="1" spans="1:19">
      <c r="A15" s="58" t="s">
        <v>214</v>
      </c>
      <c r="B15" s="58"/>
      <c r="C15" s="6">
        <v>4</v>
      </c>
      <c r="D15" s="6">
        <v>1</v>
      </c>
      <c r="E15" s="6">
        <v>4</v>
      </c>
      <c r="F15" s="6">
        <v>3</v>
      </c>
      <c r="G15" s="6"/>
      <c r="H15" s="6"/>
      <c r="I15" s="6"/>
      <c r="J15" s="6"/>
      <c r="K15" s="6"/>
      <c r="L15" s="6"/>
      <c r="M15" s="6">
        <v>1</v>
      </c>
      <c r="N15" s="6">
        <v>1</v>
      </c>
      <c r="O15" s="6">
        <v>2</v>
      </c>
      <c r="P15" s="6">
        <v>2</v>
      </c>
      <c r="Q15" s="6"/>
      <c r="R15" s="6">
        <v>18</v>
      </c>
      <c r="S15" s="64"/>
    </row>
    <row r="16" s="54" customFormat="1" ht="20" customHeight="1" spans="1:19">
      <c r="A16" s="59">
        <v>1</v>
      </c>
      <c r="B16" s="60" t="s">
        <v>215</v>
      </c>
      <c r="C16" s="6">
        <v>1</v>
      </c>
      <c r="D16" s="6"/>
      <c r="E16" s="6">
        <v>1</v>
      </c>
      <c r="F16" s="6"/>
      <c r="G16" s="6"/>
      <c r="H16" s="6"/>
      <c r="I16" s="6"/>
      <c r="J16" s="6"/>
      <c r="K16" s="6"/>
      <c r="L16" s="6"/>
      <c r="M16" s="6"/>
      <c r="N16" s="6"/>
      <c r="O16" s="6"/>
      <c r="P16" s="6"/>
      <c r="Q16" s="6"/>
      <c r="R16" s="6">
        <v>2</v>
      </c>
      <c r="S16" s="64"/>
    </row>
    <row r="17" s="54" customFormat="1" ht="20" customHeight="1" spans="1:19">
      <c r="A17" s="59">
        <v>2</v>
      </c>
      <c r="B17" s="6" t="s">
        <v>216</v>
      </c>
      <c r="C17" s="5">
        <v>1</v>
      </c>
      <c r="D17" s="5"/>
      <c r="E17" s="5"/>
      <c r="F17" s="5"/>
      <c r="G17" s="5"/>
      <c r="H17" s="5"/>
      <c r="I17" s="5"/>
      <c r="J17" s="5"/>
      <c r="K17" s="5"/>
      <c r="L17" s="5"/>
      <c r="M17" s="6"/>
      <c r="N17" s="5"/>
      <c r="O17" s="5">
        <v>1</v>
      </c>
      <c r="P17" s="5">
        <v>1</v>
      </c>
      <c r="Q17" s="6"/>
      <c r="R17" s="6">
        <f t="shared" ref="R17:R26" si="1">SUM(C17:Q17)</f>
        <v>3</v>
      </c>
      <c r="S17" s="64"/>
    </row>
    <row r="18" s="54" customFormat="1" ht="20" customHeight="1" spans="1:19">
      <c r="A18" s="59">
        <v>3</v>
      </c>
      <c r="B18" s="60" t="s">
        <v>217</v>
      </c>
      <c r="C18" s="5">
        <v>1</v>
      </c>
      <c r="D18" s="5"/>
      <c r="E18" s="5"/>
      <c r="F18" s="5">
        <v>1</v>
      </c>
      <c r="G18" s="5"/>
      <c r="H18" s="5"/>
      <c r="I18" s="5"/>
      <c r="J18" s="5"/>
      <c r="K18" s="5"/>
      <c r="L18" s="5"/>
      <c r="M18" s="5"/>
      <c r="N18" s="5"/>
      <c r="O18" s="5"/>
      <c r="P18" s="5"/>
      <c r="Q18" s="5"/>
      <c r="R18" s="6">
        <v>2</v>
      </c>
      <c r="S18" s="64"/>
    </row>
    <row r="19" s="54" customFormat="1" ht="20" customHeight="1" spans="1:19">
      <c r="A19" s="59">
        <v>4</v>
      </c>
      <c r="B19" s="60" t="s">
        <v>218</v>
      </c>
      <c r="C19" s="5"/>
      <c r="D19" s="5"/>
      <c r="E19" s="5"/>
      <c r="F19" s="5">
        <v>1</v>
      </c>
      <c r="G19" s="5"/>
      <c r="H19" s="5"/>
      <c r="I19" s="5"/>
      <c r="J19" s="5"/>
      <c r="K19" s="5"/>
      <c r="L19" s="5"/>
      <c r="M19" s="5"/>
      <c r="N19" s="5"/>
      <c r="O19" s="5">
        <v>1</v>
      </c>
      <c r="P19" s="5"/>
      <c r="Q19" s="5"/>
      <c r="R19" s="6">
        <v>2</v>
      </c>
      <c r="S19" s="64"/>
    </row>
    <row r="20" s="54" customFormat="1" ht="20" customHeight="1" spans="1:19">
      <c r="A20" s="59">
        <v>5</v>
      </c>
      <c r="B20" s="6" t="s">
        <v>219</v>
      </c>
      <c r="C20" s="6"/>
      <c r="D20" s="6">
        <v>1</v>
      </c>
      <c r="E20" s="6"/>
      <c r="F20" s="6"/>
      <c r="G20" s="6"/>
      <c r="H20" s="6"/>
      <c r="I20" s="6"/>
      <c r="J20" s="6"/>
      <c r="K20" s="6"/>
      <c r="L20" s="6"/>
      <c r="M20" s="6">
        <v>1</v>
      </c>
      <c r="N20" s="6"/>
      <c r="O20" s="6"/>
      <c r="P20" s="6"/>
      <c r="Q20" s="6"/>
      <c r="R20" s="6">
        <f t="shared" si="1"/>
        <v>2</v>
      </c>
      <c r="S20" s="64"/>
    </row>
    <row r="21" s="54" customFormat="1" ht="20" customHeight="1" spans="1:19">
      <c r="A21" s="59">
        <v>6</v>
      </c>
      <c r="B21" s="6" t="s">
        <v>220</v>
      </c>
      <c r="C21" s="6"/>
      <c r="D21" s="6"/>
      <c r="E21" s="6"/>
      <c r="F21" s="6">
        <v>1</v>
      </c>
      <c r="G21" s="6"/>
      <c r="H21" s="6"/>
      <c r="I21" s="6"/>
      <c r="J21" s="6"/>
      <c r="K21" s="6"/>
      <c r="L21" s="6"/>
      <c r="M21" s="6"/>
      <c r="N21" s="6"/>
      <c r="O21" s="6"/>
      <c r="P21" s="6"/>
      <c r="Q21" s="6"/>
      <c r="R21" s="6">
        <f t="shared" si="1"/>
        <v>1</v>
      </c>
      <c r="S21" s="64"/>
    </row>
    <row r="22" s="54" customFormat="1" ht="20" customHeight="1" spans="1:19">
      <c r="A22" s="59">
        <v>7</v>
      </c>
      <c r="B22" s="60" t="s">
        <v>221</v>
      </c>
      <c r="C22" s="6"/>
      <c r="D22" s="6"/>
      <c r="E22" s="6">
        <v>1</v>
      </c>
      <c r="F22" s="6"/>
      <c r="G22" s="6"/>
      <c r="H22" s="6"/>
      <c r="I22" s="6"/>
      <c r="J22" s="6"/>
      <c r="K22" s="6"/>
      <c r="L22" s="6"/>
      <c r="M22" s="6"/>
      <c r="N22" s="6"/>
      <c r="O22" s="6"/>
      <c r="P22" s="6"/>
      <c r="Q22" s="6"/>
      <c r="R22" s="6">
        <f t="shared" si="1"/>
        <v>1</v>
      </c>
      <c r="S22" s="64"/>
    </row>
    <row r="23" s="54" customFormat="1" ht="20" customHeight="1" spans="1:19">
      <c r="A23" s="59">
        <v>8</v>
      </c>
      <c r="B23" s="60" t="s">
        <v>222</v>
      </c>
      <c r="C23" s="6"/>
      <c r="D23" s="6"/>
      <c r="E23" s="6"/>
      <c r="F23" s="6"/>
      <c r="G23" s="6"/>
      <c r="H23" s="6"/>
      <c r="I23" s="6"/>
      <c r="J23" s="6"/>
      <c r="K23" s="6"/>
      <c r="L23" s="6"/>
      <c r="M23" s="6"/>
      <c r="N23" s="6"/>
      <c r="O23" s="6"/>
      <c r="P23" s="6">
        <v>1</v>
      </c>
      <c r="Q23" s="6"/>
      <c r="R23" s="6">
        <f t="shared" si="1"/>
        <v>1</v>
      </c>
      <c r="S23" s="64"/>
    </row>
    <row r="24" s="54" customFormat="1" ht="20" customHeight="1" spans="1:19">
      <c r="A24" s="59">
        <v>9</v>
      </c>
      <c r="B24" s="60" t="s">
        <v>223</v>
      </c>
      <c r="C24" s="6"/>
      <c r="D24" s="6"/>
      <c r="E24" s="6"/>
      <c r="F24" s="6"/>
      <c r="G24" s="6"/>
      <c r="H24" s="6"/>
      <c r="I24" s="6"/>
      <c r="J24" s="6"/>
      <c r="K24" s="6"/>
      <c r="L24" s="6"/>
      <c r="M24" s="6"/>
      <c r="N24" s="6">
        <v>1</v>
      </c>
      <c r="O24" s="6"/>
      <c r="P24" s="6"/>
      <c r="Q24" s="6"/>
      <c r="R24" s="6">
        <f t="shared" si="1"/>
        <v>1</v>
      </c>
      <c r="S24" s="64"/>
    </row>
    <row r="25" s="54" customFormat="1" ht="20" customHeight="1" spans="1:19">
      <c r="A25" s="59">
        <v>10</v>
      </c>
      <c r="B25" s="60" t="s">
        <v>224</v>
      </c>
      <c r="C25" s="6">
        <v>1</v>
      </c>
      <c r="D25" s="6"/>
      <c r="E25" s="6">
        <v>1</v>
      </c>
      <c r="F25" s="5"/>
      <c r="G25" s="5"/>
      <c r="H25" s="5"/>
      <c r="I25" s="5"/>
      <c r="J25" s="5"/>
      <c r="K25" s="5"/>
      <c r="L25" s="5"/>
      <c r="M25" s="6"/>
      <c r="N25" s="5"/>
      <c r="O25" s="5"/>
      <c r="P25" s="5"/>
      <c r="Q25" s="6"/>
      <c r="R25" s="6">
        <f t="shared" si="1"/>
        <v>2</v>
      </c>
      <c r="S25" s="64"/>
    </row>
    <row r="26" s="54" customFormat="1" ht="20" customHeight="1" spans="1:19">
      <c r="A26" s="59">
        <v>11</v>
      </c>
      <c r="B26" s="60" t="s">
        <v>225</v>
      </c>
      <c r="C26" s="6"/>
      <c r="D26" s="6"/>
      <c r="E26" s="6">
        <v>1</v>
      </c>
      <c r="F26" s="6"/>
      <c r="G26" s="6"/>
      <c r="H26" s="6"/>
      <c r="I26" s="6"/>
      <c r="J26" s="6"/>
      <c r="K26" s="6"/>
      <c r="L26" s="6"/>
      <c r="M26" s="6"/>
      <c r="N26" s="6"/>
      <c r="O26" s="6"/>
      <c r="P26" s="6"/>
      <c r="Q26" s="6"/>
      <c r="R26" s="6">
        <f t="shared" si="1"/>
        <v>1</v>
      </c>
      <c r="S26" s="65"/>
    </row>
    <row r="27" s="54" customFormat="1" ht="20" customHeight="1" spans="1:19">
      <c r="A27" s="58" t="s">
        <v>23</v>
      </c>
      <c r="B27" s="58"/>
      <c r="C27" s="6">
        <f t="shared" ref="C27:G27" si="2">C5+C15</f>
        <v>8</v>
      </c>
      <c r="D27" s="6">
        <v>2</v>
      </c>
      <c r="E27" s="6">
        <f t="shared" si="2"/>
        <v>9</v>
      </c>
      <c r="F27" s="6">
        <f t="shared" si="2"/>
        <v>5</v>
      </c>
      <c r="G27" s="6">
        <f t="shared" si="2"/>
        <v>1</v>
      </c>
      <c r="H27" s="6"/>
      <c r="I27" s="6">
        <f t="shared" ref="I27:K27" si="3">I5+I15</f>
        <v>1</v>
      </c>
      <c r="J27" s="6">
        <f t="shared" si="3"/>
        <v>1</v>
      </c>
      <c r="K27" s="6">
        <f t="shared" si="3"/>
        <v>1</v>
      </c>
      <c r="L27" s="6"/>
      <c r="M27" s="6">
        <f t="shared" ref="M27:P27" si="4">M5+M15</f>
        <v>3</v>
      </c>
      <c r="N27" s="6">
        <f t="shared" si="4"/>
        <v>3</v>
      </c>
      <c r="O27" s="6">
        <f t="shared" si="4"/>
        <v>3</v>
      </c>
      <c r="P27" s="6">
        <f t="shared" si="4"/>
        <v>3</v>
      </c>
      <c r="Q27" s="6"/>
      <c r="R27" s="6">
        <v>40</v>
      </c>
      <c r="S27" s="66"/>
    </row>
    <row r="28" s="54" customFormat="1" ht="25" customHeight="1" spans="1:19">
      <c r="A28" s="55"/>
      <c r="S28" s="56"/>
    </row>
    <row r="29" s="54" customFormat="1" ht="25" customHeight="1" spans="1:19">
      <c r="A29" s="55"/>
      <c r="S29" s="56"/>
    </row>
    <row r="30" s="54" customFormat="1" ht="25" customHeight="1" spans="1:19">
      <c r="A30" s="55"/>
      <c r="S30" s="56"/>
    </row>
    <row r="31" s="54" customFormat="1" ht="25" customHeight="1" spans="1:19">
      <c r="A31" s="55"/>
      <c r="S31" s="56"/>
    </row>
  </sheetData>
  <mergeCells count="10">
    <mergeCell ref="A1:B1"/>
    <mergeCell ref="A2:S2"/>
    <mergeCell ref="C3:R3"/>
    <mergeCell ref="A5:B5"/>
    <mergeCell ref="A15:B15"/>
    <mergeCell ref="A27:B27"/>
    <mergeCell ref="A3:A4"/>
    <mergeCell ref="B3:B4"/>
    <mergeCell ref="S3:S4"/>
    <mergeCell ref="S5:S26"/>
  </mergeCells>
  <printOptions horizontalCentered="1"/>
  <pageMargins left="0.432638888888889" right="0.432638888888889" top="0.708333333333333" bottom="0.629861111111111" header="0.5" footer="0.393055555555556"/>
  <pageSetup paperSize="9" scale="86"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7"/>
  <sheetViews>
    <sheetView topLeftCell="A7" workbookViewId="0">
      <selection activeCell="S5" sqref="S5:S46"/>
    </sheetView>
  </sheetViews>
  <sheetFormatPr defaultColWidth="9" defaultRowHeight="15.75"/>
  <cols>
    <col min="1" max="1" width="4.625" style="42" customWidth="1"/>
    <col min="2" max="2" width="35.125" style="42" customWidth="1"/>
    <col min="3" max="3" width="6.625" style="42" customWidth="1"/>
    <col min="4" max="18" width="5.25" style="42" customWidth="1"/>
    <col min="19" max="19" width="19.5" style="42" customWidth="1"/>
    <col min="20" max="16384" width="9" style="42"/>
  </cols>
  <sheetData>
    <row r="1" s="42" customFormat="1" ht="20.25" spans="1:2">
      <c r="A1" s="43" t="s">
        <v>226</v>
      </c>
      <c r="B1" s="43"/>
    </row>
    <row r="2" s="42" customFormat="1" ht="42" customHeight="1" spans="1:19">
      <c r="A2" s="44" t="s">
        <v>227</v>
      </c>
      <c r="B2" s="44"/>
      <c r="C2" s="44"/>
      <c r="D2" s="44"/>
      <c r="E2" s="44"/>
      <c r="F2" s="44"/>
      <c r="G2" s="44"/>
      <c r="H2" s="44"/>
      <c r="I2" s="44"/>
      <c r="J2" s="44"/>
      <c r="K2" s="44"/>
      <c r="L2" s="44"/>
      <c r="M2" s="44"/>
      <c r="N2" s="44"/>
      <c r="O2" s="44"/>
      <c r="P2" s="44"/>
      <c r="Q2" s="44"/>
      <c r="R2" s="44"/>
      <c r="S2" s="44"/>
    </row>
    <row r="3" s="42" customFormat="1" ht="30" customHeight="1" spans="1:19">
      <c r="A3" s="45" t="s">
        <v>39</v>
      </c>
      <c r="B3" s="46" t="s">
        <v>40</v>
      </c>
      <c r="C3" s="46" t="s">
        <v>41</v>
      </c>
      <c r="D3" s="46"/>
      <c r="E3" s="46"/>
      <c r="F3" s="46"/>
      <c r="G3" s="46"/>
      <c r="H3" s="46"/>
      <c r="I3" s="46"/>
      <c r="J3" s="46"/>
      <c r="K3" s="46"/>
      <c r="L3" s="46"/>
      <c r="M3" s="46"/>
      <c r="N3" s="46"/>
      <c r="O3" s="46"/>
      <c r="P3" s="46"/>
      <c r="Q3" s="46"/>
      <c r="R3" s="46"/>
      <c r="S3" s="46" t="s">
        <v>42</v>
      </c>
    </row>
    <row r="4" s="42" customFormat="1" ht="30" customHeight="1" spans="1:19">
      <c r="A4" s="45"/>
      <c r="B4" s="46"/>
      <c r="C4" s="46" t="s">
        <v>4</v>
      </c>
      <c r="D4" s="46" t="s">
        <v>5</v>
      </c>
      <c r="E4" s="46" t="s">
        <v>6</v>
      </c>
      <c r="F4" s="46" t="s">
        <v>7</v>
      </c>
      <c r="G4" s="46" t="s">
        <v>8</v>
      </c>
      <c r="H4" s="46" t="s">
        <v>9</v>
      </c>
      <c r="I4" s="46" t="s">
        <v>10</v>
      </c>
      <c r="J4" s="46" t="s">
        <v>11</v>
      </c>
      <c r="K4" s="46" t="s">
        <v>12</v>
      </c>
      <c r="L4" s="46" t="s">
        <v>43</v>
      </c>
      <c r="M4" s="46" t="s">
        <v>14</v>
      </c>
      <c r="N4" s="46" t="s">
        <v>15</v>
      </c>
      <c r="O4" s="46" t="s">
        <v>16</v>
      </c>
      <c r="P4" s="46" t="s">
        <v>17</v>
      </c>
      <c r="Q4" s="46" t="s">
        <v>18</v>
      </c>
      <c r="R4" s="46" t="s">
        <v>19</v>
      </c>
      <c r="S4" s="46"/>
    </row>
    <row r="5" s="42" customFormat="1" ht="22" customHeight="1" spans="1:19">
      <c r="A5" s="46" t="s">
        <v>44</v>
      </c>
      <c r="B5" s="46"/>
      <c r="C5" s="47">
        <f t="shared" ref="C5:F5" si="0">SUM(C6:C10)</f>
        <v>2</v>
      </c>
      <c r="D5" s="47"/>
      <c r="E5" s="47">
        <f t="shared" si="0"/>
        <v>1</v>
      </c>
      <c r="F5" s="47">
        <f t="shared" si="0"/>
        <v>2</v>
      </c>
      <c r="G5" s="47"/>
      <c r="H5" s="47"/>
      <c r="I5" s="47">
        <f t="shared" ref="I5:K5" si="1">SUM(I6:I10)</f>
        <v>1</v>
      </c>
      <c r="J5" s="47">
        <f t="shared" si="1"/>
        <v>1</v>
      </c>
      <c r="K5" s="47">
        <f t="shared" si="1"/>
        <v>1</v>
      </c>
      <c r="L5" s="47"/>
      <c r="M5" s="47">
        <v>1</v>
      </c>
      <c r="N5" s="47">
        <f>SUM(N6:N11)</f>
        <v>1</v>
      </c>
      <c r="O5" s="47"/>
      <c r="P5" s="47"/>
      <c r="Q5" s="47"/>
      <c r="R5" s="47">
        <f>SUM(R6:R11)</f>
        <v>10</v>
      </c>
      <c r="S5" s="50" t="s">
        <v>228</v>
      </c>
    </row>
    <row r="6" s="42" customFormat="1" ht="22" customHeight="1" spans="1:19">
      <c r="A6" s="48">
        <v>1</v>
      </c>
      <c r="B6" s="28" t="s">
        <v>229</v>
      </c>
      <c r="C6" s="30"/>
      <c r="D6" s="30"/>
      <c r="E6" s="30"/>
      <c r="F6" s="30"/>
      <c r="G6" s="30"/>
      <c r="H6" s="30"/>
      <c r="I6" s="30"/>
      <c r="J6" s="30"/>
      <c r="K6" s="30"/>
      <c r="L6" s="30"/>
      <c r="M6" s="30">
        <v>1</v>
      </c>
      <c r="N6" s="30"/>
      <c r="O6" s="30"/>
      <c r="P6" s="30"/>
      <c r="Q6" s="30"/>
      <c r="R6" s="47">
        <f t="shared" ref="R6:R35" si="2">SUM(C6:Q6)</f>
        <v>1</v>
      </c>
      <c r="S6" s="51"/>
    </row>
    <row r="7" s="42" customFormat="1" ht="22" customHeight="1" spans="1:19">
      <c r="A7" s="48">
        <v>2</v>
      </c>
      <c r="B7" s="28" t="s">
        <v>230</v>
      </c>
      <c r="C7" s="30"/>
      <c r="D7" s="30"/>
      <c r="E7" s="30">
        <v>1</v>
      </c>
      <c r="F7" s="30">
        <v>1</v>
      </c>
      <c r="G7" s="30"/>
      <c r="H7" s="30"/>
      <c r="I7" s="30"/>
      <c r="J7" s="30"/>
      <c r="K7" s="30"/>
      <c r="L7" s="30"/>
      <c r="M7" s="30"/>
      <c r="N7" s="30"/>
      <c r="O7" s="30"/>
      <c r="P7" s="30"/>
      <c r="Q7" s="30"/>
      <c r="R7" s="47">
        <f t="shared" si="2"/>
        <v>2</v>
      </c>
      <c r="S7" s="51"/>
    </row>
    <row r="8" s="42" customFormat="1" ht="22" customHeight="1" spans="1:19">
      <c r="A8" s="48">
        <v>3</v>
      </c>
      <c r="B8" s="28" t="s">
        <v>231</v>
      </c>
      <c r="C8" s="30">
        <v>1</v>
      </c>
      <c r="D8" s="30"/>
      <c r="E8" s="30"/>
      <c r="F8" s="30"/>
      <c r="G8" s="30"/>
      <c r="H8" s="30"/>
      <c r="I8" s="30"/>
      <c r="J8" s="30">
        <v>1</v>
      </c>
      <c r="K8" s="30"/>
      <c r="L8" s="30"/>
      <c r="M8" s="30"/>
      <c r="N8" s="30"/>
      <c r="O8" s="30"/>
      <c r="P8" s="30"/>
      <c r="Q8" s="30"/>
      <c r="R8" s="47">
        <f t="shared" si="2"/>
        <v>2</v>
      </c>
      <c r="S8" s="51"/>
    </row>
    <row r="9" s="42" customFormat="1" ht="22" customHeight="1" spans="1:19">
      <c r="A9" s="48">
        <v>4</v>
      </c>
      <c r="B9" s="28" t="s">
        <v>232</v>
      </c>
      <c r="C9" s="30">
        <v>1</v>
      </c>
      <c r="D9" s="30"/>
      <c r="E9" s="30"/>
      <c r="F9" s="30">
        <v>1</v>
      </c>
      <c r="G9" s="30"/>
      <c r="H9" s="30"/>
      <c r="I9" s="30"/>
      <c r="J9" s="30"/>
      <c r="K9" s="30"/>
      <c r="L9" s="30"/>
      <c r="M9" s="30"/>
      <c r="N9" s="30"/>
      <c r="O9" s="30"/>
      <c r="P9" s="30"/>
      <c r="Q9" s="30"/>
      <c r="R9" s="47">
        <f t="shared" si="2"/>
        <v>2</v>
      </c>
      <c r="S9" s="51"/>
    </row>
    <row r="10" s="42" customFormat="1" ht="22" customHeight="1" spans="1:19">
      <c r="A10" s="48">
        <v>5</v>
      </c>
      <c r="B10" s="28" t="s">
        <v>233</v>
      </c>
      <c r="C10" s="30"/>
      <c r="D10" s="30"/>
      <c r="E10" s="30"/>
      <c r="F10" s="30"/>
      <c r="G10" s="30"/>
      <c r="H10" s="30"/>
      <c r="I10" s="30">
        <v>1</v>
      </c>
      <c r="J10" s="30"/>
      <c r="K10" s="30">
        <v>1</v>
      </c>
      <c r="L10" s="30"/>
      <c r="M10" s="30"/>
      <c r="N10" s="30"/>
      <c r="O10" s="30"/>
      <c r="P10" s="30"/>
      <c r="Q10" s="30"/>
      <c r="R10" s="47">
        <f t="shared" si="2"/>
        <v>2</v>
      </c>
      <c r="S10" s="51"/>
    </row>
    <row r="11" s="42" customFormat="1" ht="22" customHeight="1" spans="1:19">
      <c r="A11" s="48">
        <v>6</v>
      </c>
      <c r="B11" s="28" t="s">
        <v>234</v>
      </c>
      <c r="C11" s="30"/>
      <c r="D11" s="30"/>
      <c r="E11" s="30"/>
      <c r="F11" s="30"/>
      <c r="G11" s="30"/>
      <c r="H11" s="30"/>
      <c r="I11" s="30"/>
      <c r="J11" s="30"/>
      <c r="K11" s="30"/>
      <c r="L11" s="30"/>
      <c r="M11" s="30"/>
      <c r="N11" s="30">
        <v>1</v>
      </c>
      <c r="O11" s="30"/>
      <c r="P11" s="30"/>
      <c r="Q11" s="30"/>
      <c r="R11" s="47">
        <f t="shared" si="2"/>
        <v>1</v>
      </c>
      <c r="S11" s="51"/>
    </row>
    <row r="12" s="42" customFormat="1" ht="22" customHeight="1" spans="1:19">
      <c r="A12" s="46" t="s">
        <v>53</v>
      </c>
      <c r="B12" s="46"/>
      <c r="C12" s="47"/>
      <c r="D12" s="47">
        <f t="shared" ref="D12:F12" si="3">SUM(D13:D46)</f>
        <v>19</v>
      </c>
      <c r="E12" s="47">
        <f t="shared" si="3"/>
        <v>13</v>
      </c>
      <c r="F12" s="47">
        <f t="shared" si="3"/>
        <v>4</v>
      </c>
      <c r="G12" s="47"/>
      <c r="H12" s="47"/>
      <c r="I12" s="47"/>
      <c r="J12" s="47"/>
      <c r="K12" s="47"/>
      <c r="L12" s="47"/>
      <c r="M12" s="47">
        <f t="shared" ref="M12:Q12" si="4">SUM(M13:M46)</f>
        <v>7</v>
      </c>
      <c r="N12" s="47"/>
      <c r="O12" s="47"/>
      <c r="P12" s="47">
        <f t="shared" si="4"/>
        <v>1</v>
      </c>
      <c r="Q12" s="47">
        <f t="shared" si="4"/>
        <v>6</v>
      </c>
      <c r="R12" s="47">
        <f t="shared" si="2"/>
        <v>50</v>
      </c>
      <c r="S12" s="51"/>
    </row>
    <row r="13" s="42" customFormat="1" ht="22" customHeight="1" spans="1:19">
      <c r="A13" s="48">
        <v>1</v>
      </c>
      <c r="B13" s="28" t="s">
        <v>235</v>
      </c>
      <c r="C13" s="30"/>
      <c r="D13" s="30">
        <v>1</v>
      </c>
      <c r="E13" s="30">
        <v>1</v>
      </c>
      <c r="F13" s="30">
        <v>1</v>
      </c>
      <c r="G13" s="30"/>
      <c r="H13" s="30"/>
      <c r="I13" s="30"/>
      <c r="J13" s="30"/>
      <c r="K13" s="30"/>
      <c r="L13" s="30"/>
      <c r="M13" s="30">
        <v>1</v>
      </c>
      <c r="N13" s="30"/>
      <c r="O13" s="30"/>
      <c r="P13" s="30"/>
      <c r="Q13" s="30"/>
      <c r="R13" s="47">
        <f t="shared" si="2"/>
        <v>4</v>
      </c>
      <c r="S13" s="51"/>
    </row>
    <row r="14" s="42" customFormat="1" ht="22" customHeight="1" spans="1:19">
      <c r="A14" s="48">
        <v>2</v>
      </c>
      <c r="B14" s="28" t="s">
        <v>236</v>
      </c>
      <c r="C14" s="30"/>
      <c r="D14" s="30"/>
      <c r="E14" s="30"/>
      <c r="F14" s="30"/>
      <c r="G14" s="30"/>
      <c r="H14" s="30"/>
      <c r="I14" s="30"/>
      <c r="J14" s="30"/>
      <c r="K14" s="30"/>
      <c r="L14" s="30"/>
      <c r="M14" s="30"/>
      <c r="N14" s="30"/>
      <c r="O14" s="30"/>
      <c r="P14" s="30"/>
      <c r="Q14" s="30">
        <v>1</v>
      </c>
      <c r="R14" s="47">
        <f t="shared" si="2"/>
        <v>1</v>
      </c>
      <c r="S14" s="51"/>
    </row>
    <row r="15" s="42" customFormat="1" ht="22" customHeight="1" spans="1:19">
      <c r="A15" s="48">
        <v>3</v>
      </c>
      <c r="B15" s="28" t="s">
        <v>237</v>
      </c>
      <c r="C15" s="30"/>
      <c r="D15" s="30"/>
      <c r="E15" s="30"/>
      <c r="F15" s="30"/>
      <c r="G15" s="30"/>
      <c r="H15" s="30"/>
      <c r="I15" s="30"/>
      <c r="J15" s="30"/>
      <c r="K15" s="30"/>
      <c r="L15" s="30"/>
      <c r="M15" s="30"/>
      <c r="N15" s="30"/>
      <c r="O15" s="30"/>
      <c r="P15" s="30"/>
      <c r="Q15" s="30">
        <v>1</v>
      </c>
      <c r="R15" s="47">
        <f t="shared" si="2"/>
        <v>1</v>
      </c>
      <c r="S15" s="51"/>
    </row>
    <row r="16" s="42" customFormat="1" ht="22" customHeight="1" spans="1:19">
      <c r="A16" s="48">
        <v>4</v>
      </c>
      <c r="B16" s="28" t="s">
        <v>238</v>
      </c>
      <c r="C16" s="30"/>
      <c r="D16" s="30">
        <v>1</v>
      </c>
      <c r="E16" s="30"/>
      <c r="F16" s="30"/>
      <c r="G16" s="30"/>
      <c r="H16" s="30"/>
      <c r="I16" s="30"/>
      <c r="J16" s="30"/>
      <c r="K16" s="30"/>
      <c r="L16" s="30"/>
      <c r="M16" s="30"/>
      <c r="N16" s="30"/>
      <c r="O16" s="30"/>
      <c r="P16" s="30"/>
      <c r="Q16" s="30"/>
      <c r="R16" s="47">
        <f t="shared" si="2"/>
        <v>1</v>
      </c>
      <c r="S16" s="51"/>
    </row>
    <row r="17" s="42" customFormat="1" ht="22" customHeight="1" spans="1:19">
      <c r="A17" s="48">
        <v>5</v>
      </c>
      <c r="B17" s="28" t="s">
        <v>239</v>
      </c>
      <c r="C17" s="30"/>
      <c r="D17" s="30"/>
      <c r="E17" s="30">
        <v>1</v>
      </c>
      <c r="F17" s="30"/>
      <c r="G17" s="30"/>
      <c r="H17" s="30"/>
      <c r="I17" s="30"/>
      <c r="J17" s="30"/>
      <c r="K17" s="30"/>
      <c r="L17" s="30"/>
      <c r="M17" s="30"/>
      <c r="N17" s="30"/>
      <c r="O17" s="30"/>
      <c r="P17" s="30"/>
      <c r="Q17" s="30"/>
      <c r="R17" s="47">
        <f t="shared" si="2"/>
        <v>1</v>
      </c>
      <c r="S17" s="51"/>
    </row>
    <row r="18" s="42" customFormat="1" ht="22" customHeight="1" spans="1:19">
      <c r="A18" s="48">
        <v>6</v>
      </c>
      <c r="B18" s="28" t="s">
        <v>240</v>
      </c>
      <c r="C18" s="30"/>
      <c r="D18" s="30">
        <v>1</v>
      </c>
      <c r="E18" s="30">
        <v>1</v>
      </c>
      <c r="F18" s="30"/>
      <c r="G18" s="30"/>
      <c r="H18" s="30"/>
      <c r="I18" s="30"/>
      <c r="J18" s="30"/>
      <c r="K18" s="30"/>
      <c r="L18" s="30"/>
      <c r="M18" s="30"/>
      <c r="N18" s="30"/>
      <c r="O18" s="30"/>
      <c r="P18" s="30"/>
      <c r="Q18" s="30"/>
      <c r="R18" s="47">
        <f t="shared" si="2"/>
        <v>2</v>
      </c>
      <c r="S18" s="51"/>
    </row>
    <row r="19" s="42" customFormat="1" ht="22" customHeight="1" spans="1:19">
      <c r="A19" s="48">
        <v>7</v>
      </c>
      <c r="B19" s="28" t="s">
        <v>241</v>
      </c>
      <c r="C19" s="30"/>
      <c r="D19" s="30"/>
      <c r="E19" s="30"/>
      <c r="F19" s="30"/>
      <c r="G19" s="30"/>
      <c r="H19" s="30"/>
      <c r="I19" s="30"/>
      <c r="J19" s="30"/>
      <c r="K19" s="30"/>
      <c r="L19" s="30"/>
      <c r="M19" s="30">
        <v>1</v>
      </c>
      <c r="N19" s="30"/>
      <c r="O19" s="30"/>
      <c r="P19" s="30"/>
      <c r="Q19" s="30"/>
      <c r="R19" s="47">
        <f t="shared" si="2"/>
        <v>1</v>
      </c>
      <c r="S19" s="51"/>
    </row>
    <row r="20" s="42" customFormat="1" ht="22" customHeight="1" spans="1:19">
      <c r="A20" s="48">
        <v>8</v>
      </c>
      <c r="B20" s="28" t="s">
        <v>242</v>
      </c>
      <c r="C20" s="30"/>
      <c r="D20" s="30">
        <v>1</v>
      </c>
      <c r="E20" s="30">
        <v>1</v>
      </c>
      <c r="F20" s="30"/>
      <c r="G20" s="30"/>
      <c r="H20" s="30"/>
      <c r="I20" s="30"/>
      <c r="J20" s="30"/>
      <c r="K20" s="30"/>
      <c r="L20" s="30"/>
      <c r="M20" s="30"/>
      <c r="N20" s="30"/>
      <c r="O20" s="30"/>
      <c r="P20" s="30"/>
      <c r="Q20" s="30"/>
      <c r="R20" s="47">
        <f t="shared" si="2"/>
        <v>2</v>
      </c>
      <c r="S20" s="51"/>
    </row>
    <row r="21" s="42" customFormat="1" ht="22" customHeight="1" spans="1:19">
      <c r="A21" s="48">
        <v>9</v>
      </c>
      <c r="B21" s="28" t="s">
        <v>243</v>
      </c>
      <c r="C21" s="30"/>
      <c r="D21" s="30"/>
      <c r="E21" s="30"/>
      <c r="F21" s="30"/>
      <c r="G21" s="30"/>
      <c r="H21" s="30"/>
      <c r="I21" s="30"/>
      <c r="J21" s="30"/>
      <c r="K21" s="30"/>
      <c r="L21" s="30"/>
      <c r="M21" s="30">
        <v>1</v>
      </c>
      <c r="N21" s="30"/>
      <c r="O21" s="30"/>
      <c r="P21" s="30"/>
      <c r="Q21" s="30">
        <v>1</v>
      </c>
      <c r="R21" s="47">
        <f t="shared" si="2"/>
        <v>2</v>
      </c>
      <c r="S21" s="51"/>
    </row>
    <row r="22" s="42" customFormat="1" ht="22" customHeight="1" spans="1:19">
      <c r="A22" s="48">
        <v>10</v>
      </c>
      <c r="B22" s="28" t="s">
        <v>244</v>
      </c>
      <c r="C22" s="30"/>
      <c r="D22" s="30">
        <v>1</v>
      </c>
      <c r="E22" s="30"/>
      <c r="F22" s="30"/>
      <c r="G22" s="30"/>
      <c r="H22" s="30"/>
      <c r="I22" s="30"/>
      <c r="J22" s="30"/>
      <c r="K22" s="30"/>
      <c r="L22" s="30"/>
      <c r="M22" s="30"/>
      <c r="N22" s="30"/>
      <c r="O22" s="30"/>
      <c r="P22" s="30"/>
      <c r="Q22" s="30"/>
      <c r="R22" s="47">
        <f t="shared" si="2"/>
        <v>1</v>
      </c>
      <c r="S22" s="51"/>
    </row>
    <row r="23" s="42" customFormat="1" ht="22" customHeight="1" spans="1:19">
      <c r="A23" s="48">
        <v>11</v>
      </c>
      <c r="B23" s="28" t="s">
        <v>245</v>
      </c>
      <c r="C23" s="30"/>
      <c r="D23" s="30"/>
      <c r="E23" s="30"/>
      <c r="F23" s="30"/>
      <c r="G23" s="30"/>
      <c r="H23" s="30"/>
      <c r="I23" s="30"/>
      <c r="J23" s="30"/>
      <c r="K23" s="30"/>
      <c r="L23" s="30"/>
      <c r="M23" s="30">
        <v>1</v>
      </c>
      <c r="N23" s="30"/>
      <c r="O23" s="30"/>
      <c r="P23" s="30"/>
      <c r="Q23" s="30"/>
      <c r="R23" s="47">
        <f t="shared" si="2"/>
        <v>1</v>
      </c>
      <c r="S23" s="51"/>
    </row>
    <row r="24" s="42" customFormat="1" ht="22" customHeight="1" spans="1:19">
      <c r="A24" s="48">
        <v>12</v>
      </c>
      <c r="B24" s="28" t="s">
        <v>246</v>
      </c>
      <c r="C24" s="30"/>
      <c r="D24" s="49"/>
      <c r="E24" s="30"/>
      <c r="F24" s="30"/>
      <c r="G24" s="30"/>
      <c r="H24" s="30"/>
      <c r="I24" s="30"/>
      <c r="J24" s="30"/>
      <c r="K24" s="30"/>
      <c r="L24" s="30"/>
      <c r="M24" s="30">
        <v>1</v>
      </c>
      <c r="N24" s="30"/>
      <c r="O24" s="30"/>
      <c r="P24" s="30"/>
      <c r="Q24" s="30"/>
      <c r="R24" s="47">
        <f t="shared" si="2"/>
        <v>1</v>
      </c>
      <c r="S24" s="51"/>
    </row>
    <row r="25" s="42" customFormat="1" ht="22" customHeight="1" spans="1:19">
      <c r="A25" s="48">
        <v>13</v>
      </c>
      <c r="B25" s="28" t="s">
        <v>247</v>
      </c>
      <c r="C25" s="30"/>
      <c r="D25" s="30">
        <v>1</v>
      </c>
      <c r="E25" s="30"/>
      <c r="F25" s="30"/>
      <c r="G25" s="30"/>
      <c r="H25" s="30"/>
      <c r="I25" s="30"/>
      <c r="J25" s="30"/>
      <c r="K25" s="30"/>
      <c r="L25" s="30"/>
      <c r="M25" s="30"/>
      <c r="N25" s="30"/>
      <c r="O25" s="30"/>
      <c r="P25" s="30"/>
      <c r="Q25" s="30"/>
      <c r="R25" s="47">
        <f t="shared" si="2"/>
        <v>1</v>
      </c>
      <c r="S25" s="51"/>
    </row>
    <row r="26" s="42" customFormat="1" ht="22" customHeight="1" spans="1:19">
      <c r="A26" s="48">
        <v>14</v>
      </c>
      <c r="B26" s="28" t="s">
        <v>248</v>
      </c>
      <c r="C26" s="30"/>
      <c r="D26" s="30"/>
      <c r="E26" s="30"/>
      <c r="F26" s="30">
        <v>1</v>
      </c>
      <c r="G26" s="30"/>
      <c r="H26" s="30"/>
      <c r="I26" s="30"/>
      <c r="J26" s="30"/>
      <c r="K26" s="30"/>
      <c r="L26" s="30"/>
      <c r="M26" s="30"/>
      <c r="N26" s="30"/>
      <c r="O26" s="30"/>
      <c r="P26" s="30"/>
      <c r="Q26" s="30"/>
      <c r="R26" s="47">
        <f t="shared" si="2"/>
        <v>1</v>
      </c>
      <c r="S26" s="51"/>
    </row>
    <row r="27" s="42" customFormat="1" ht="22" customHeight="1" spans="1:19">
      <c r="A27" s="48">
        <v>15</v>
      </c>
      <c r="B27" s="28" t="s">
        <v>249</v>
      </c>
      <c r="C27" s="30"/>
      <c r="D27" s="30">
        <v>1</v>
      </c>
      <c r="E27" s="30"/>
      <c r="F27" s="30"/>
      <c r="G27" s="30"/>
      <c r="H27" s="30"/>
      <c r="I27" s="30"/>
      <c r="J27" s="30"/>
      <c r="K27" s="30"/>
      <c r="L27" s="30"/>
      <c r="M27" s="30"/>
      <c r="N27" s="30"/>
      <c r="O27" s="30"/>
      <c r="P27" s="30"/>
      <c r="Q27" s="30"/>
      <c r="R27" s="47">
        <f t="shared" si="2"/>
        <v>1</v>
      </c>
      <c r="S27" s="51"/>
    </row>
    <row r="28" s="42" customFormat="1" ht="22" customHeight="1" spans="1:19">
      <c r="A28" s="48">
        <v>16</v>
      </c>
      <c r="B28" s="28" t="s">
        <v>250</v>
      </c>
      <c r="C28" s="30"/>
      <c r="D28" s="30"/>
      <c r="E28" s="30"/>
      <c r="F28" s="30"/>
      <c r="G28" s="30"/>
      <c r="H28" s="30"/>
      <c r="I28" s="30"/>
      <c r="J28" s="30"/>
      <c r="K28" s="30"/>
      <c r="L28" s="30"/>
      <c r="M28" s="30"/>
      <c r="N28" s="30"/>
      <c r="O28" s="30"/>
      <c r="P28" s="30"/>
      <c r="Q28" s="30">
        <v>1</v>
      </c>
      <c r="R28" s="47">
        <f t="shared" si="2"/>
        <v>1</v>
      </c>
      <c r="S28" s="51"/>
    </row>
    <row r="29" s="42" customFormat="1" ht="22" customHeight="1" spans="1:19">
      <c r="A29" s="48">
        <v>17</v>
      </c>
      <c r="B29" s="28" t="s">
        <v>251</v>
      </c>
      <c r="C29" s="30"/>
      <c r="D29" s="30">
        <v>1</v>
      </c>
      <c r="E29" s="30"/>
      <c r="F29" s="30"/>
      <c r="G29" s="30"/>
      <c r="H29" s="30"/>
      <c r="I29" s="30"/>
      <c r="J29" s="30"/>
      <c r="K29" s="30"/>
      <c r="L29" s="30"/>
      <c r="M29" s="30"/>
      <c r="N29" s="30"/>
      <c r="O29" s="30"/>
      <c r="P29" s="30"/>
      <c r="Q29" s="30"/>
      <c r="R29" s="47">
        <f t="shared" si="2"/>
        <v>1</v>
      </c>
      <c r="S29" s="51"/>
    </row>
    <row r="30" s="42" customFormat="1" ht="22" customHeight="1" spans="1:19">
      <c r="A30" s="48">
        <v>18</v>
      </c>
      <c r="B30" s="28" t="s">
        <v>252</v>
      </c>
      <c r="C30" s="30"/>
      <c r="D30" s="30">
        <v>1</v>
      </c>
      <c r="E30" s="30"/>
      <c r="F30" s="30"/>
      <c r="G30" s="30"/>
      <c r="H30" s="30"/>
      <c r="I30" s="30"/>
      <c r="J30" s="30"/>
      <c r="K30" s="30"/>
      <c r="L30" s="30"/>
      <c r="M30" s="30"/>
      <c r="N30" s="30"/>
      <c r="O30" s="30"/>
      <c r="P30" s="30"/>
      <c r="Q30" s="30"/>
      <c r="R30" s="47">
        <f t="shared" si="2"/>
        <v>1</v>
      </c>
      <c r="S30" s="51"/>
    </row>
    <row r="31" s="42" customFormat="1" ht="22" customHeight="1" spans="1:19">
      <c r="A31" s="48">
        <v>19</v>
      </c>
      <c r="B31" s="28" t="s">
        <v>253</v>
      </c>
      <c r="C31" s="30"/>
      <c r="D31" s="30">
        <v>1</v>
      </c>
      <c r="E31" s="30"/>
      <c r="F31" s="30"/>
      <c r="G31" s="30"/>
      <c r="H31" s="30"/>
      <c r="I31" s="30"/>
      <c r="J31" s="30"/>
      <c r="K31" s="30"/>
      <c r="L31" s="30"/>
      <c r="M31" s="30"/>
      <c r="N31" s="30"/>
      <c r="O31" s="30"/>
      <c r="P31" s="30"/>
      <c r="Q31" s="30"/>
      <c r="R31" s="47">
        <f t="shared" si="2"/>
        <v>1</v>
      </c>
      <c r="S31" s="51"/>
    </row>
    <row r="32" s="42" customFormat="1" ht="22" customHeight="1" spans="1:19">
      <c r="A32" s="48">
        <v>20</v>
      </c>
      <c r="B32" s="28" t="s">
        <v>254</v>
      </c>
      <c r="C32" s="30"/>
      <c r="D32" s="30"/>
      <c r="E32" s="30">
        <v>1</v>
      </c>
      <c r="F32" s="30"/>
      <c r="G32" s="30"/>
      <c r="H32" s="30"/>
      <c r="I32" s="30"/>
      <c r="J32" s="30"/>
      <c r="K32" s="30"/>
      <c r="L32" s="30"/>
      <c r="M32" s="30"/>
      <c r="N32" s="30"/>
      <c r="O32" s="30"/>
      <c r="P32" s="30"/>
      <c r="Q32" s="30"/>
      <c r="R32" s="47">
        <f t="shared" si="2"/>
        <v>1</v>
      </c>
      <c r="S32" s="51"/>
    </row>
    <row r="33" s="42" customFormat="1" ht="22" customHeight="1" spans="1:19">
      <c r="A33" s="48">
        <v>21</v>
      </c>
      <c r="B33" s="28" t="s">
        <v>255</v>
      </c>
      <c r="C33" s="30"/>
      <c r="D33" s="30"/>
      <c r="E33" s="30">
        <v>1</v>
      </c>
      <c r="F33" s="30"/>
      <c r="G33" s="30"/>
      <c r="H33" s="30"/>
      <c r="I33" s="30"/>
      <c r="J33" s="30"/>
      <c r="K33" s="30"/>
      <c r="L33" s="30"/>
      <c r="M33" s="30"/>
      <c r="N33" s="30"/>
      <c r="O33" s="30"/>
      <c r="P33" s="30"/>
      <c r="Q33" s="30"/>
      <c r="R33" s="47">
        <f t="shared" si="2"/>
        <v>1</v>
      </c>
      <c r="S33" s="51"/>
    </row>
    <row r="34" s="42" customFormat="1" ht="22" customHeight="1" spans="1:19">
      <c r="A34" s="48">
        <v>22</v>
      </c>
      <c r="B34" s="28" t="s">
        <v>256</v>
      </c>
      <c r="C34" s="30"/>
      <c r="D34" s="30"/>
      <c r="E34" s="30">
        <v>1</v>
      </c>
      <c r="F34" s="30"/>
      <c r="G34" s="30"/>
      <c r="H34" s="30"/>
      <c r="I34" s="30"/>
      <c r="J34" s="30"/>
      <c r="K34" s="30"/>
      <c r="L34" s="30"/>
      <c r="M34" s="30"/>
      <c r="N34" s="30"/>
      <c r="O34" s="30"/>
      <c r="P34" s="30"/>
      <c r="Q34" s="30"/>
      <c r="R34" s="47">
        <f t="shared" si="2"/>
        <v>1</v>
      </c>
      <c r="S34" s="51"/>
    </row>
    <row r="35" s="42" customFormat="1" ht="22" customHeight="1" spans="1:19">
      <c r="A35" s="48">
        <v>23</v>
      </c>
      <c r="B35" s="28" t="s">
        <v>257</v>
      </c>
      <c r="C35" s="30"/>
      <c r="D35" s="30">
        <v>1</v>
      </c>
      <c r="E35" s="30"/>
      <c r="F35" s="30"/>
      <c r="G35" s="30"/>
      <c r="H35" s="30"/>
      <c r="I35" s="30"/>
      <c r="J35" s="30"/>
      <c r="K35" s="30"/>
      <c r="L35" s="30"/>
      <c r="M35" s="30"/>
      <c r="N35" s="30"/>
      <c r="O35" s="30"/>
      <c r="P35" s="30"/>
      <c r="Q35" s="30"/>
      <c r="R35" s="47">
        <f t="shared" si="2"/>
        <v>1</v>
      </c>
      <c r="S35" s="51"/>
    </row>
    <row r="36" s="42" customFormat="1" ht="22" customHeight="1" spans="1:19">
      <c r="A36" s="48">
        <v>24</v>
      </c>
      <c r="B36" s="28" t="s">
        <v>258</v>
      </c>
      <c r="C36" s="30"/>
      <c r="D36" s="30">
        <v>1</v>
      </c>
      <c r="E36" s="30"/>
      <c r="F36" s="30"/>
      <c r="G36" s="30"/>
      <c r="H36" s="30"/>
      <c r="I36" s="30"/>
      <c r="J36" s="30"/>
      <c r="K36" s="30"/>
      <c r="L36" s="30"/>
      <c r="M36" s="30"/>
      <c r="N36" s="30"/>
      <c r="O36" s="30"/>
      <c r="P36" s="30"/>
      <c r="Q36" s="30"/>
      <c r="R36" s="47">
        <v>1</v>
      </c>
      <c r="S36" s="51"/>
    </row>
    <row r="37" s="42" customFormat="1" ht="22" customHeight="1" spans="1:19">
      <c r="A37" s="48">
        <v>25</v>
      </c>
      <c r="B37" s="28" t="s">
        <v>259</v>
      </c>
      <c r="C37" s="30"/>
      <c r="D37" s="30"/>
      <c r="E37" s="30">
        <v>1</v>
      </c>
      <c r="F37" s="30"/>
      <c r="G37" s="30"/>
      <c r="H37" s="30"/>
      <c r="I37" s="30"/>
      <c r="J37" s="30"/>
      <c r="K37" s="30"/>
      <c r="L37" s="30"/>
      <c r="M37" s="30"/>
      <c r="N37" s="30"/>
      <c r="O37" s="30"/>
      <c r="P37" s="30">
        <v>1</v>
      </c>
      <c r="Q37" s="30"/>
      <c r="R37" s="47">
        <f t="shared" ref="R37:R46" si="5">SUM(C37:Q37)</f>
        <v>2</v>
      </c>
      <c r="S37" s="51"/>
    </row>
    <row r="38" s="42" customFormat="1" ht="22" customHeight="1" spans="1:19">
      <c r="A38" s="48">
        <v>26</v>
      </c>
      <c r="B38" s="28" t="s">
        <v>260</v>
      </c>
      <c r="C38" s="30"/>
      <c r="D38" s="30">
        <v>1</v>
      </c>
      <c r="E38" s="30"/>
      <c r="F38" s="30"/>
      <c r="G38" s="30"/>
      <c r="H38" s="30"/>
      <c r="I38" s="30"/>
      <c r="J38" s="30"/>
      <c r="K38" s="30"/>
      <c r="L38" s="30"/>
      <c r="M38" s="30">
        <v>1</v>
      </c>
      <c r="N38" s="30"/>
      <c r="O38" s="30"/>
      <c r="P38" s="30"/>
      <c r="Q38" s="30">
        <v>1</v>
      </c>
      <c r="R38" s="47">
        <f t="shared" si="5"/>
        <v>3</v>
      </c>
      <c r="S38" s="51"/>
    </row>
    <row r="39" s="42" customFormat="1" ht="22" customHeight="1" spans="1:19">
      <c r="A39" s="48">
        <v>27</v>
      </c>
      <c r="B39" s="28" t="s">
        <v>261</v>
      </c>
      <c r="C39" s="30"/>
      <c r="D39" s="30"/>
      <c r="E39" s="30">
        <v>1</v>
      </c>
      <c r="F39" s="30"/>
      <c r="G39" s="30"/>
      <c r="H39" s="30"/>
      <c r="I39" s="30"/>
      <c r="J39" s="30"/>
      <c r="K39" s="30"/>
      <c r="L39" s="30"/>
      <c r="M39" s="30"/>
      <c r="N39" s="30"/>
      <c r="O39" s="30"/>
      <c r="P39" s="30"/>
      <c r="Q39" s="30"/>
      <c r="R39" s="47">
        <f t="shared" si="5"/>
        <v>1</v>
      </c>
      <c r="S39" s="51"/>
    </row>
    <row r="40" s="42" customFormat="1" ht="22" customHeight="1" spans="1:19">
      <c r="A40" s="48">
        <v>28</v>
      </c>
      <c r="B40" s="28" t="s">
        <v>262</v>
      </c>
      <c r="C40" s="30"/>
      <c r="D40" s="30">
        <v>1</v>
      </c>
      <c r="E40" s="30">
        <v>1</v>
      </c>
      <c r="F40" s="30"/>
      <c r="G40" s="30"/>
      <c r="H40" s="30"/>
      <c r="I40" s="30"/>
      <c r="J40" s="30"/>
      <c r="K40" s="30"/>
      <c r="L40" s="30"/>
      <c r="M40" s="30"/>
      <c r="N40" s="30"/>
      <c r="O40" s="30"/>
      <c r="P40" s="30"/>
      <c r="Q40" s="30"/>
      <c r="R40" s="47">
        <f t="shared" si="5"/>
        <v>2</v>
      </c>
      <c r="S40" s="51"/>
    </row>
    <row r="41" s="42" customFormat="1" ht="22" customHeight="1" spans="1:19">
      <c r="A41" s="48">
        <v>29</v>
      </c>
      <c r="B41" s="28" t="s">
        <v>263</v>
      </c>
      <c r="C41" s="30"/>
      <c r="D41" s="30"/>
      <c r="E41" s="30">
        <v>1</v>
      </c>
      <c r="F41" s="30"/>
      <c r="G41" s="30"/>
      <c r="H41" s="30"/>
      <c r="I41" s="30"/>
      <c r="J41" s="30"/>
      <c r="K41" s="30"/>
      <c r="L41" s="30"/>
      <c r="M41" s="30"/>
      <c r="N41" s="30"/>
      <c r="O41" s="30"/>
      <c r="P41" s="30"/>
      <c r="Q41" s="30"/>
      <c r="R41" s="47">
        <f t="shared" si="5"/>
        <v>1</v>
      </c>
      <c r="S41" s="51"/>
    </row>
    <row r="42" s="42" customFormat="1" ht="22" customHeight="1" spans="1:19">
      <c r="A42" s="48">
        <v>30</v>
      </c>
      <c r="B42" s="28" t="s">
        <v>234</v>
      </c>
      <c r="C42" s="30"/>
      <c r="D42" s="30">
        <v>1</v>
      </c>
      <c r="E42" s="30">
        <v>1</v>
      </c>
      <c r="F42" s="30"/>
      <c r="G42" s="30"/>
      <c r="H42" s="30"/>
      <c r="I42" s="30"/>
      <c r="J42" s="30"/>
      <c r="K42" s="30"/>
      <c r="L42" s="30"/>
      <c r="M42" s="30">
        <v>1</v>
      </c>
      <c r="N42" s="30"/>
      <c r="O42" s="30"/>
      <c r="P42" s="30"/>
      <c r="Q42" s="30">
        <v>1</v>
      </c>
      <c r="R42" s="47">
        <f t="shared" si="5"/>
        <v>4</v>
      </c>
      <c r="S42" s="51"/>
    </row>
    <row r="43" s="42" customFormat="1" ht="22" customHeight="1" spans="1:19">
      <c r="A43" s="48">
        <v>31</v>
      </c>
      <c r="B43" s="28" t="s">
        <v>264</v>
      </c>
      <c r="C43" s="30"/>
      <c r="D43" s="30">
        <v>1</v>
      </c>
      <c r="E43" s="30">
        <v>1</v>
      </c>
      <c r="F43" s="30">
        <v>1</v>
      </c>
      <c r="G43" s="30"/>
      <c r="H43" s="30"/>
      <c r="I43" s="30"/>
      <c r="J43" s="30"/>
      <c r="K43" s="30"/>
      <c r="L43" s="30"/>
      <c r="M43" s="30"/>
      <c r="N43" s="30"/>
      <c r="O43" s="30"/>
      <c r="P43" s="30"/>
      <c r="Q43" s="30"/>
      <c r="R43" s="47">
        <f t="shared" si="5"/>
        <v>3</v>
      </c>
      <c r="S43" s="51"/>
    </row>
    <row r="44" s="42" customFormat="1" ht="22" customHeight="1" spans="1:19">
      <c r="A44" s="48">
        <v>32</v>
      </c>
      <c r="B44" s="28" t="s">
        <v>265</v>
      </c>
      <c r="C44" s="30"/>
      <c r="D44" s="30">
        <v>2</v>
      </c>
      <c r="E44" s="30"/>
      <c r="F44" s="30"/>
      <c r="G44" s="30"/>
      <c r="H44" s="30"/>
      <c r="I44" s="30"/>
      <c r="J44" s="30"/>
      <c r="K44" s="30"/>
      <c r="L44" s="30"/>
      <c r="M44" s="30"/>
      <c r="N44" s="30"/>
      <c r="O44" s="30"/>
      <c r="P44" s="30"/>
      <c r="Q44" s="30"/>
      <c r="R44" s="47">
        <f t="shared" si="5"/>
        <v>2</v>
      </c>
      <c r="S44" s="51"/>
    </row>
    <row r="45" s="42" customFormat="1" ht="22" customHeight="1" spans="1:19">
      <c r="A45" s="48">
        <v>33</v>
      </c>
      <c r="B45" s="28" t="s">
        <v>266</v>
      </c>
      <c r="C45" s="30"/>
      <c r="D45" s="30"/>
      <c r="E45" s="30"/>
      <c r="F45" s="30">
        <v>1</v>
      </c>
      <c r="G45" s="30"/>
      <c r="H45" s="30"/>
      <c r="I45" s="30"/>
      <c r="J45" s="30"/>
      <c r="K45" s="30"/>
      <c r="L45" s="30"/>
      <c r="M45" s="30"/>
      <c r="N45" s="30"/>
      <c r="O45" s="30"/>
      <c r="P45" s="30"/>
      <c r="Q45" s="30"/>
      <c r="R45" s="47">
        <f t="shared" si="5"/>
        <v>1</v>
      </c>
      <c r="S45" s="51"/>
    </row>
    <row r="46" s="42" customFormat="1" ht="22" customHeight="1" spans="1:19">
      <c r="A46" s="48">
        <v>34</v>
      </c>
      <c r="B46" s="28" t="s">
        <v>267</v>
      </c>
      <c r="C46" s="30"/>
      <c r="D46" s="30">
        <v>1</v>
      </c>
      <c r="E46" s="30"/>
      <c r="F46" s="30"/>
      <c r="G46" s="30"/>
      <c r="H46" s="30"/>
      <c r="I46" s="30"/>
      <c r="J46" s="30"/>
      <c r="K46" s="30"/>
      <c r="L46" s="30"/>
      <c r="M46" s="30"/>
      <c r="N46" s="30"/>
      <c r="O46" s="30"/>
      <c r="P46" s="30"/>
      <c r="Q46" s="30"/>
      <c r="R46" s="47">
        <f t="shared" si="5"/>
        <v>1</v>
      </c>
      <c r="S46" s="52"/>
    </row>
    <row r="47" s="42" customFormat="1" ht="22" customHeight="1" spans="1:19">
      <c r="A47" s="48" t="s">
        <v>23</v>
      </c>
      <c r="B47" s="48"/>
      <c r="C47" s="47">
        <f t="shared" ref="C47:F47" si="6">C5+C12</f>
        <v>2</v>
      </c>
      <c r="D47" s="47">
        <f t="shared" si="6"/>
        <v>19</v>
      </c>
      <c r="E47" s="47">
        <f t="shared" si="6"/>
        <v>14</v>
      </c>
      <c r="F47" s="47">
        <f t="shared" si="6"/>
        <v>6</v>
      </c>
      <c r="G47" s="47"/>
      <c r="H47" s="47"/>
      <c r="I47" s="47">
        <f t="shared" ref="I47:K47" si="7">I5+I12</f>
        <v>1</v>
      </c>
      <c r="J47" s="47">
        <f t="shared" si="7"/>
        <v>1</v>
      </c>
      <c r="K47" s="47">
        <f t="shared" si="7"/>
        <v>1</v>
      </c>
      <c r="L47" s="47"/>
      <c r="M47" s="47">
        <f>M5+M12</f>
        <v>8</v>
      </c>
      <c r="N47" s="47">
        <f t="shared" ref="N47:R47" si="8">N5+N12</f>
        <v>1</v>
      </c>
      <c r="O47" s="47"/>
      <c r="P47" s="47">
        <f t="shared" si="8"/>
        <v>1</v>
      </c>
      <c r="Q47" s="47">
        <f t="shared" si="8"/>
        <v>6</v>
      </c>
      <c r="R47" s="47">
        <f t="shared" si="8"/>
        <v>60</v>
      </c>
      <c r="S47" s="53"/>
    </row>
  </sheetData>
  <mergeCells count="10">
    <mergeCell ref="A1:B1"/>
    <mergeCell ref="A2:S2"/>
    <mergeCell ref="C3:R3"/>
    <mergeCell ref="A5:B5"/>
    <mergeCell ref="A12:B12"/>
    <mergeCell ref="A47:B47"/>
    <mergeCell ref="A3:A4"/>
    <mergeCell ref="B3:B4"/>
    <mergeCell ref="S3:S4"/>
    <mergeCell ref="S5:S46"/>
  </mergeCells>
  <printOptions horizontalCentered="1"/>
  <pageMargins left="0.432638888888889" right="0.432638888888889" top="0.708333333333333" bottom="0.629861111111111" header="0.5" footer="0.393055555555556"/>
  <pageSetup paperSize="9" scale="89" fitToHeight="0" orientation="landscape" horizontalDpi="600"/>
  <headerFooter>
    <oddFooter>&amp;C第 &amp;P 页，共 &amp;N 页</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workbookViewId="0">
      <selection activeCell="U12" sqref="U12"/>
    </sheetView>
  </sheetViews>
  <sheetFormatPr defaultColWidth="9" defaultRowHeight="15.75"/>
  <cols>
    <col min="1" max="1" width="4.125" customWidth="1"/>
    <col min="2" max="2" width="19.875" style="35" customWidth="1"/>
    <col min="3" max="3" width="7.75" customWidth="1"/>
    <col min="4" max="4" width="4.875" customWidth="1"/>
    <col min="5" max="18" width="5.75" customWidth="1"/>
    <col min="19" max="19" width="28.875" customWidth="1"/>
  </cols>
  <sheetData>
    <row r="1" ht="24" customHeight="1" spans="1:2">
      <c r="A1" s="8" t="s">
        <v>268</v>
      </c>
      <c r="B1" s="8"/>
    </row>
    <row r="2" ht="39" customHeight="1" spans="1:19">
      <c r="A2" s="9" t="s">
        <v>269</v>
      </c>
      <c r="B2" s="9"/>
      <c r="C2" s="9"/>
      <c r="D2" s="9"/>
      <c r="E2" s="9"/>
      <c r="F2" s="9"/>
      <c r="G2" s="9"/>
      <c r="H2" s="9"/>
      <c r="I2" s="9"/>
      <c r="J2" s="9"/>
      <c r="K2" s="9"/>
      <c r="L2" s="9"/>
      <c r="M2" s="9"/>
      <c r="N2" s="9"/>
      <c r="O2" s="9"/>
      <c r="P2" s="9"/>
      <c r="Q2" s="9"/>
      <c r="R2" s="9"/>
      <c r="S2" s="9"/>
    </row>
    <row r="3" ht="20" customHeight="1" spans="1:19">
      <c r="A3" s="36" t="s">
        <v>39</v>
      </c>
      <c r="B3" s="37" t="s">
        <v>40</v>
      </c>
      <c r="C3" s="37" t="s">
        <v>41</v>
      </c>
      <c r="D3" s="37"/>
      <c r="E3" s="37"/>
      <c r="F3" s="37"/>
      <c r="G3" s="37"/>
      <c r="H3" s="37"/>
      <c r="I3" s="37"/>
      <c r="J3" s="37"/>
      <c r="K3" s="37"/>
      <c r="L3" s="37"/>
      <c r="M3" s="37"/>
      <c r="N3" s="37"/>
      <c r="O3" s="37"/>
      <c r="P3" s="37"/>
      <c r="Q3" s="37"/>
      <c r="R3" s="37"/>
      <c r="S3" s="37" t="s">
        <v>42</v>
      </c>
    </row>
    <row r="4" ht="30" customHeight="1" spans="1:19">
      <c r="A4" s="36"/>
      <c r="B4" s="37"/>
      <c r="C4" s="27" t="s">
        <v>4</v>
      </c>
      <c r="D4" s="37" t="s">
        <v>5</v>
      </c>
      <c r="E4" s="37" t="s">
        <v>6</v>
      </c>
      <c r="F4" s="37" t="s">
        <v>7</v>
      </c>
      <c r="G4" s="37" t="s">
        <v>8</v>
      </c>
      <c r="H4" s="37" t="s">
        <v>9</v>
      </c>
      <c r="I4" s="37" t="s">
        <v>10</v>
      </c>
      <c r="J4" s="37" t="s">
        <v>11</v>
      </c>
      <c r="K4" s="37" t="s">
        <v>12</v>
      </c>
      <c r="L4" s="37" t="s">
        <v>43</v>
      </c>
      <c r="M4" s="37" t="s">
        <v>14</v>
      </c>
      <c r="N4" s="37" t="s">
        <v>15</v>
      </c>
      <c r="O4" s="37" t="s">
        <v>16</v>
      </c>
      <c r="P4" s="37" t="s">
        <v>17</v>
      </c>
      <c r="Q4" s="37" t="s">
        <v>18</v>
      </c>
      <c r="R4" s="37" t="s">
        <v>19</v>
      </c>
      <c r="S4" s="37"/>
    </row>
    <row r="5" ht="27" customHeight="1" spans="1:19">
      <c r="A5" s="37" t="s">
        <v>44</v>
      </c>
      <c r="B5" s="37"/>
      <c r="C5" s="37"/>
      <c r="D5" s="37">
        <f t="shared" ref="D5:I5" si="0">D6+D7+D8</f>
        <v>1</v>
      </c>
      <c r="E5" s="37">
        <f t="shared" si="0"/>
        <v>1</v>
      </c>
      <c r="F5" s="37"/>
      <c r="G5" s="37">
        <f t="shared" si="0"/>
        <v>1</v>
      </c>
      <c r="H5" s="37">
        <f t="shared" si="0"/>
        <v>1</v>
      </c>
      <c r="I5" s="37">
        <f t="shared" si="0"/>
        <v>1</v>
      </c>
      <c r="J5" s="37"/>
      <c r="K5" s="37"/>
      <c r="L5" s="37"/>
      <c r="M5" s="37"/>
      <c r="N5" s="37">
        <f>N6+N7+N8</f>
        <v>1</v>
      </c>
      <c r="O5" s="37"/>
      <c r="P5" s="37"/>
      <c r="Q5" s="37"/>
      <c r="R5" s="37">
        <f>R6+R7+R8</f>
        <v>6</v>
      </c>
      <c r="S5" s="41" t="s">
        <v>45</v>
      </c>
    </row>
    <row r="6" ht="27" customHeight="1" spans="1:19">
      <c r="A6" s="38">
        <v>1</v>
      </c>
      <c r="B6" s="39" t="s">
        <v>270</v>
      </c>
      <c r="C6" s="40"/>
      <c r="D6" s="40">
        <v>1</v>
      </c>
      <c r="E6" s="40">
        <v>1</v>
      </c>
      <c r="F6" s="40"/>
      <c r="G6" s="40">
        <v>1</v>
      </c>
      <c r="H6" s="40">
        <v>1</v>
      </c>
      <c r="I6" s="40"/>
      <c r="J6" s="40"/>
      <c r="K6" s="40"/>
      <c r="L6" s="40"/>
      <c r="M6" s="40"/>
      <c r="N6" s="40"/>
      <c r="O6" s="40"/>
      <c r="P6" s="40"/>
      <c r="Q6" s="40"/>
      <c r="R6" s="40">
        <v>4</v>
      </c>
      <c r="S6" s="41"/>
    </row>
    <row r="7" ht="27" customHeight="1" spans="1:19">
      <c r="A7" s="38">
        <v>2</v>
      </c>
      <c r="B7" s="40" t="s">
        <v>271</v>
      </c>
      <c r="C7" s="40"/>
      <c r="D7" s="40"/>
      <c r="E7" s="40"/>
      <c r="F7" s="40"/>
      <c r="G7" s="40"/>
      <c r="H7" s="40"/>
      <c r="I7" s="40">
        <v>1</v>
      </c>
      <c r="J7" s="40"/>
      <c r="K7" s="40"/>
      <c r="L7" s="40"/>
      <c r="M7" s="40"/>
      <c r="N7" s="40"/>
      <c r="O7" s="40"/>
      <c r="P7" s="40"/>
      <c r="Q7" s="40"/>
      <c r="R7" s="40">
        <v>1</v>
      </c>
      <c r="S7" s="41"/>
    </row>
    <row r="8" ht="27" customHeight="1" spans="1:19">
      <c r="A8" s="38">
        <v>3</v>
      </c>
      <c r="B8" s="40" t="s">
        <v>272</v>
      </c>
      <c r="C8" s="40"/>
      <c r="D8" s="40"/>
      <c r="E8" s="40"/>
      <c r="F8" s="40"/>
      <c r="G8" s="40"/>
      <c r="H8" s="40"/>
      <c r="I8" s="40"/>
      <c r="J8" s="40"/>
      <c r="K8" s="40"/>
      <c r="L8" s="40"/>
      <c r="M8" s="40"/>
      <c r="N8" s="40">
        <v>1</v>
      </c>
      <c r="O8" s="40"/>
      <c r="P8" s="40"/>
      <c r="Q8" s="40"/>
      <c r="R8" s="40">
        <v>1</v>
      </c>
      <c r="S8" s="41"/>
    </row>
    <row r="9" ht="27" customHeight="1" spans="1:19">
      <c r="A9" s="37" t="s">
        <v>53</v>
      </c>
      <c r="B9" s="37"/>
      <c r="C9" s="37"/>
      <c r="D9" s="37">
        <v>8</v>
      </c>
      <c r="E9" s="37">
        <f>E10+E11+E17</f>
        <v>3</v>
      </c>
      <c r="F9" s="37">
        <f>F10+F11+F17</f>
        <v>1</v>
      </c>
      <c r="G9" s="37"/>
      <c r="H9" s="37"/>
      <c r="I9" s="37"/>
      <c r="J9" s="37"/>
      <c r="K9" s="37"/>
      <c r="L9" s="37">
        <v>1</v>
      </c>
      <c r="M9" s="37"/>
      <c r="N9" s="37"/>
      <c r="O9" s="37"/>
      <c r="P9" s="37">
        <v>1</v>
      </c>
      <c r="Q9" s="37"/>
      <c r="R9" s="37">
        <v>14</v>
      </c>
      <c r="S9" s="41" t="s">
        <v>273</v>
      </c>
    </row>
    <row r="10" ht="27" customHeight="1" spans="1:19">
      <c r="A10" s="38">
        <v>1</v>
      </c>
      <c r="B10" s="40" t="s">
        <v>274</v>
      </c>
      <c r="C10" s="40"/>
      <c r="D10" s="40">
        <v>3</v>
      </c>
      <c r="E10" s="40">
        <v>2</v>
      </c>
      <c r="F10" s="40">
        <v>1</v>
      </c>
      <c r="G10" s="40"/>
      <c r="H10" s="40"/>
      <c r="I10" s="40"/>
      <c r="J10" s="40"/>
      <c r="K10" s="40"/>
      <c r="L10" s="40"/>
      <c r="M10" s="40"/>
      <c r="N10" s="40"/>
      <c r="O10" s="40"/>
      <c r="P10" s="40"/>
      <c r="Q10" s="40"/>
      <c r="R10" s="40">
        <v>6</v>
      </c>
      <c r="S10" s="41"/>
    </row>
    <row r="11" ht="27" customHeight="1" spans="1:19">
      <c r="A11" s="38">
        <v>2</v>
      </c>
      <c r="B11" s="40" t="s">
        <v>275</v>
      </c>
      <c r="C11" s="40"/>
      <c r="D11" s="40">
        <v>1</v>
      </c>
      <c r="E11" s="40">
        <v>1</v>
      </c>
      <c r="F11" s="40"/>
      <c r="G11" s="40"/>
      <c r="H11" s="40"/>
      <c r="I11" s="40"/>
      <c r="J11" s="40"/>
      <c r="K11" s="40"/>
      <c r="L11" s="40"/>
      <c r="M11" s="40"/>
      <c r="N11" s="40"/>
      <c r="O11" s="40"/>
      <c r="P11" s="40"/>
      <c r="Q11" s="40"/>
      <c r="R11" s="40">
        <v>2</v>
      </c>
      <c r="S11" s="41"/>
    </row>
    <row r="12" ht="27" customHeight="1" spans="1:19">
      <c r="A12" s="38">
        <v>3</v>
      </c>
      <c r="B12" s="40" t="s">
        <v>276</v>
      </c>
      <c r="C12" s="40"/>
      <c r="D12" s="40">
        <v>1</v>
      </c>
      <c r="E12" s="40"/>
      <c r="F12" s="40"/>
      <c r="G12" s="40"/>
      <c r="H12" s="40"/>
      <c r="I12" s="40"/>
      <c r="J12" s="40"/>
      <c r="K12" s="40"/>
      <c r="L12" s="40"/>
      <c r="M12" s="40"/>
      <c r="N12" s="40"/>
      <c r="O12" s="40"/>
      <c r="P12" s="40"/>
      <c r="Q12" s="40"/>
      <c r="R12" s="40">
        <v>1</v>
      </c>
      <c r="S12" s="41"/>
    </row>
    <row r="13" ht="27" customHeight="1" spans="1:19">
      <c r="A13" s="38">
        <v>4</v>
      </c>
      <c r="B13" s="40" t="s">
        <v>277</v>
      </c>
      <c r="C13" s="40"/>
      <c r="D13" s="40">
        <v>1</v>
      </c>
      <c r="E13" s="40"/>
      <c r="F13" s="40"/>
      <c r="G13" s="40"/>
      <c r="H13" s="40"/>
      <c r="I13" s="40"/>
      <c r="J13" s="40"/>
      <c r="K13" s="40"/>
      <c r="L13" s="40"/>
      <c r="M13" s="40"/>
      <c r="N13" s="40"/>
      <c r="O13" s="40"/>
      <c r="P13" s="40"/>
      <c r="Q13" s="40"/>
      <c r="R13" s="40">
        <v>1</v>
      </c>
      <c r="S13" s="41"/>
    </row>
    <row r="14" ht="27" customHeight="1" spans="1:19">
      <c r="A14" s="38">
        <v>5</v>
      </c>
      <c r="B14" s="40" t="s">
        <v>271</v>
      </c>
      <c r="C14" s="40"/>
      <c r="D14" s="40">
        <v>1</v>
      </c>
      <c r="E14" s="40"/>
      <c r="F14" s="40"/>
      <c r="G14" s="40"/>
      <c r="H14" s="40"/>
      <c r="I14" s="40"/>
      <c r="J14" s="40"/>
      <c r="K14" s="40"/>
      <c r="L14" s="40"/>
      <c r="M14" s="40"/>
      <c r="N14" s="40"/>
      <c r="O14" s="40"/>
      <c r="P14" s="40"/>
      <c r="Q14" s="40"/>
      <c r="R14" s="40">
        <v>1</v>
      </c>
      <c r="S14" s="41"/>
    </row>
    <row r="15" ht="27" customHeight="1" spans="1:19">
      <c r="A15" s="38">
        <v>6</v>
      </c>
      <c r="B15" s="40" t="s">
        <v>278</v>
      </c>
      <c r="C15" s="40"/>
      <c r="D15" s="40"/>
      <c r="E15" s="40"/>
      <c r="F15" s="40"/>
      <c r="G15" s="40"/>
      <c r="H15" s="40"/>
      <c r="I15" s="40"/>
      <c r="J15" s="40"/>
      <c r="K15" s="40"/>
      <c r="L15" s="40">
        <v>1</v>
      </c>
      <c r="M15" s="40"/>
      <c r="N15" s="40"/>
      <c r="O15" s="40"/>
      <c r="P15" s="40"/>
      <c r="Q15" s="40"/>
      <c r="R15" s="40">
        <v>1</v>
      </c>
      <c r="S15" s="41"/>
    </row>
    <row r="16" ht="27" customHeight="1" spans="1:19">
      <c r="A16" s="38">
        <v>7</v>
      </c>
      <c r="B16" s="40" t="s">
        <v>279</v>
      </c>
      <c r="C16" s="40"/>
      <c r="D16" s="40"/>
      <c r="E16" s="40"/>
      <c r="F16" s="40"/>
      <c r="G16" s="40"/>
      <c r="H16" s="40"/>
      <c r="I16" s="40"/>
      <c r="J16" s="40"/>
      <c r="K16" s="40"/>
      <c r="L16" s="40"/>
      <c r="M16" s="40"/>
      <c r="N16" s="40"/>
      <c r="O16" s="40"/>
      <c r="P16" s="40">
        <v>1</v>
      </c>
      <c r="Q16" s="40"/>
      <c r="R16" s="40">
        <v>1</v>
      </c>
      <c r="S16" s="41"/>
    </row>
    <row r="17" ht="27" customHeight="1" spans="1:19">
      <c r="A17" s="38">
        <v>8</v>
      </c>
      <c r="B17" s="40" t="s">
        <v>280</v>
      </c>
      <c r="C17" s="40"/>
      <c r="D17" s="40">
        <v>1</v>
      </c>
      <c r="E17" s="40"/>
      <c r="F17" s="40"/>
      <c r="G17" s="40"/>
      <c r="H17" s="40"/>
      <c r="I17" s="40"/>
      <c r="J17" s="40"/>
      <c r="K17" s="40"/>
      <c r="L17" s="40"/>
      <c r="M17" s="40"/>
      <c r="N17" s="40"/>
      <c r="O17" s="40"/>
      <c r="P17" s="40"/>
      <c r="Q17" s="40"/>
      <c r="R17" s="40">
        <v>1</v>
      </c>
      <c r="S17" s="41"/>
    </row>
    <row r="18" ht="27" customHeight="1" spans="1:19">
      <c r="A18" s="37" t="s">
        <v>23</v>
      </c>
      <c r="B18" s="37"/>
      <c r="C18" s="40"/>
      <c r="D18" s="40">
        <v>9</v>
      </c>
      <c r="E18" s="40">
        <v>4</v>
      </c>
      <c r="F18" s="40">
        <v>1</v>
      </c>
      <c r="G18" s="40">
        <v>1</v>
      </c>
      <c r="H18" s="40">
        <v>1</v>
      </c>
      <c r="I18" s="40">
        <v>1</v>
      </c>
      <c r="J18" s="40"/>
      <c r="K18" s="40"/>
      <c r="L18" s="40">
        <v>1</v>
      </c>
      <c r="M18" s="40"/>
      <c r="N18" s="40">
        <v>1</v>
      </c>
      <c r="O18" s="40"/>
      <c r="P18" s="40">
        <v>1</v>
      </c>
      <c r="Q18" s="40"/>
      <c r="R18" s="40">
        <v>20</v>
      </c>
      <c r="S18" s="40"/>
    </row>
  </sheetData>
  <mergeCells count="11">
    <mergeCell ref="A1:B1"/>
    <mergeCell ref="A2:S2"/>
    <mergeCell ref="C3:R3"/>
    <mergeCell ref="A5:B5"/>
    <mergeCell ref="A9:B9"/>
    <mergeCell ref="A18:B18"/>
    <mergeCell ref="A3:A4"/>
    <mergeCell ref="B3:B4"/>
    <mergeCell ref="S3:S4"/>
    <mergeCell ref="S5:S8"/>
    <mergeCell ref="S9:S17"/>
  </mergeCells>
  <printOptions horizontalCentered="1"/>
  <pageMargins left="0.432638888888889" right="0.432638888888889" top="0.708333333333333" bottom="0.629861111111111" header="0.5" footer="0.393055555555556"/>
  <pageSetup paperSize="9" scale="88"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6"/>
  <sheetViews>
    <sheetView workbookViewId="0">
      <selection activeCell="S5" sqref="S5:S12"/>
    </sheetView>
  </sheetViews>
  <sheetFormatPr defaultColWidth="9" defaultRowHeight="14.25"/>
  <cols>
    <col min="1" max="1" width="4.5" style="21" customWidth="1"/>
    <col min="2" max="2" width="30.875" style="22" customWidth="1"/>
    <col min="3" max="3" width="6.625" style="20" customWidth="1"/>
    <col min="4" max="18" width="5.5" style="20" customWidth="1"/>
    <col min="19" max="19" width="19.625" style="20" customWidth="1"/>
    <col min="20" max="16384" width="9" style="20"/>
  </cols>
  <sheetData>
    <row r="1" s="20" customFormat="1" ht="23" customHeight="1" spans="1:2">
      <c r="A1" s="23" t="s">
        <v>281</v>
      </c>
      <c r="B1" s="23"/>
    </row>
    <row r="2" s="20" customFormat="1" ht="35" customHeight="1" spans="1:19">
      <c r="A2" s="24" t="s">
        <v>282</v>
      </c>
      <c r="B2" s="24"/>
      <c r="C2" s="24"/>
      <c r="D2" s="24"/>
      <c r="E2" s="24"/>
      <c r="F2" s="24"/>
      <c r="G2" s="24"/>
      <c r="H2" s="24"/>
      <c r="I2" s="24"/>
      <c r="J2" s="24"/>
      <c r="K2" s="24"/>
      <c r="L2" s="24"/>
      <c r="M2" s="24"/>
      <c r="N2" s="24"/>
      <c r="O2" s="24"/>
      <c r="P2" s="24"/>
      <c r="Q2" s="24"/>
      <c r="R2" s="24"/>
      <c r="S2" s="24"/>
    </row>
    <row r="3" s="20" customFormat="1" ht="20" customHeight="1" spans="1:19">
      <c r="A3" s="25" t="s">
        <v>39</v>
      </c>
      <c r="B3" s="26" t="s">
        <v>40</v>
      </c>
      <c r="C3" s="26" t="s">
        <v>283</v>
      </c>
      <c r="D3" s="26"/>
      <c r="E3" s="26"/>
      <c r="F3" s="26"/>
      <c r="G3" s="26"/>
      <c r="H3" s="26"/>
      <c r="I3" s="26"/>
      <c r="J3" s="26"/>
      <c r="K3" s="26"/>
      <c r="L3" s="26"/>
      <c r="M3" s="26"/>
      <c r="N3" s="26"/>
      <c r="O3" s="26"/>
      <c r="P3" s="26"/>
      <c r="Q3" s="26"/>
      <c r="R3" s="26"/>
      <c r="S3" s="32" t="s">
        <v>42</v>
      </c>
    </row>
    <row r="4" s="20" customFormat="1" ht="29" customHeight="1" spans="1:19">
      <c r="A4" s="25"/>
      <c r="B4" s="26"/>
      <c r="C4" s="27" t="s">
        <v>4</v>
      </c>
      <c r="D4" s="26" t="s">
        <v>5</v>
      </c>
      <c r="E4" s="26" t="s">
        <v>6</v>
      </c>
      <c r="F4" s="26" t="s">
        <v>7</v>
      </c>
      <c r="G4" s="26" t="s">
        <v>8</v>
      </c>
      <c r="H4" s="26" t="s">
        <v>9</v>
      </c>
      <c r="I4" s="26" t="s">
        <v>10</v>
      </c>
      <c r="J4" s="26" t="s">
        <v>11</v>
      </c>
      <c r="K4" s="26" t="s">
        <v>12</v>
      </c>
      <c r="L4" s="31" t="s">
        <v>43</v>
      </c>
      <c r="M4" s="26" t="s">
        <v>14</v>
      </c>
      <c r="N4" s="26" t="s">
        <v>15</v>
      </c>
      <c r="O4" s="26" t="s">
        <v>16</v>
      </c>
      <c r="P4" s="26" t="s">
        <v>17</v>
      </c>
      <c r="Q4" s="26" t="s">
        <v>18</v>
      </c>
      <c r="R4" s="26" t="s">
        <v>19</v>
      </c>
      <c r="S4" s="32"/>
    </row>
    <row r="5" s="20" customFormat="1" ht="19" customHeight="1" spans="1:19">
      <c r="A5" s="26" t="s">
        <v>204</v>
      </c>
      <c r="B5" s="26"/>
      <c r="C5" s="28">
        <f t="shared" ref="C5:G5" si="0">SUM(C6:C12)</f>
        <v>1</v>
      </c>
      <c r="D5" s="28">
        <f t="shared" si="0"/>
        <v>5</v>
      </c>
      <c r="E5" s="28">
        <f t="shared" si="0"/>
        <v>4</v>
      </c>
      <c r="F5" s="28">
        <f t="shared" si="0"/>
        <v>4</v>
      </c>
      <c r="G5" s="28">
        <f t="shared" si="0"/>
        <v>1</v>
      </c>
      <c r="H5" s="28">
        <v>1</v>
      </c>
      <c r="I5" s="28">
        <f t="shared" ref="I5:K5" si="1">SUM(I6:I12)</f>
        <v>2</v>
      </c>
      <c r="J5" s="28">
        <f t="shared" si="1"/>
        <v>5</v>
      </c>
      <c r="K5" s="28">
        <f t="shared" si="1"/>
        <v>2</v>
      </c>
      <c r="L5" s="29"/>
      <c r="M5" s="28">
        <v>6</v>
      </c>
      <c r="N5" s="28">
        <f>SUM(N6:N12)</f>
        <v>4</v>
      </c>
      <c r="O5" s="28"/>
      <c r="P5" s="28"/>
      <c r="Q5" s="28"/>
      <c r="R5" s="28">
        <f>SUM(R6:R12)</f>
        <v>35</v>
      </c>
      <c r="S5" s="33" t="s">
        <v>45</v>
      </c>
    </row>
    <row r="6" s="20" customFormat="1" ht="20" customHeight="1" spans="1:19">
      <c r="A6" s="29">
        <v>1</v>
      </c>
      <c r="B6" s="28" t="s">
        <v>284</v>
      </c>
      <c r="C6" s="28"/>
      <c r="D6" s="28">
        <v>1</v>
      </c>
      <c r="E6" s="28"/>
      <c r="F6" s="28">
        <v>1</v>
      </c>
      <c r="G6" s="28"/>
      <c r="H6" s="28"/>
      <c r="I6" s="28"/>
      <c r="J6" s="28">
        <v>1</v>
      </c>
      <c r="K6" s="28"/>
      <c r="L6" s="29"/>
      <c r="M6" s="28">
        <v>1</v>
      </c>
      <c r="N6" s="28"/>
      <c r="O6" s="28"/>
      <c r="P6" s="28"/>
      <c r="Q6" s="28"/>
      <c r="R6" s="28">
        <f t="shared" ref="R6:R12" si="2">SUM(C6:P6)</f>
        <v>4</v>
      </c>
      <c r="S6" s="33"/>
    </row>
    <row r="7" s="20" customFormat="1" ht="20" customHeight="1" spans="1:19">
      <c r="A7" s="29">
        <v>2</v>
      </c>
      <c r="B7" s="28" t="s">
        <v>285</v>
      </c>
      <c r="C7" s="28"/>
      <c r="D7" s="28">
        <v>1</v>
      </c>
      <c r="E7" s="28"/>
      <c r="F7" s="28">
        <v>1</v>
      </c>
      <c r="G7" s="28"/>
      <c r="H7" s="28"/>
      <c r="I7" s="28">
        <v>1</v>
      </c>
      <c r="J7" s="28">
        <v>1</v>
      </c>
      <c r="K7" s="28">
        <v>1</v>
      </c>
      <c r="L7" s="29"/>
      <c r="M7" s="28">
        <v>1</v>
      </c>
      <c r="N7" s="28"/>
      <c r="O7" s="28"/>
      <c r="P7" s="28"/>
      <c r="Q7" s="28"/>
      <c r="R7" s="28">
        <f t="shared" si="2"/>
        <v>6</v>
      </c>
      <c r="S7" s="33"/>
    </row>
    <row r="8" s="20" customFormat="1" ht="20" customHeight="1" spans="1:19">
      <c r="A8" s="29">
        <v>3</v>
      </c>
      <c r="B8" s="28" t="s">
        <v>286</v>
      </c>
      <c r="C8" s="28"/>
      <c r="D8" s="28">
        <v>1</v>
      </c>
      <c r="E8" s="28">
        <v>1</v>
      </c>
      <c r="F8" s="28"/>
      <c r="G8" s="28">
        <v>1</v>
      </c>
      <c r="H8" s="28"/>
      <c r="I8" s="28"/>
      <c r="J8" s="28"/>
      <c r="K8" s="28"/>
      <c r="L8" s="29"/>
      <c r="M8" s="28">
        <v>1</v>
      </c>
      <c r="N8" s="28">
        <v>1</v>
      </c>
      <c r="O8" s="28"/>
      <c r="P8" s="28"/>
      <c r="Q8" s="28"/>
      <c r="R8" s="28">
        <f t="shared" si="2"/>
        <v>5</v>
      </c>
      <c r="S8" s="33"/>
    </row>
    <row r="9" s="20" customFormat="1" ht="20" customHeight="1" spans="1:19">
      <c r="A9" s="29">
        <v>4</v>
      </c>
      <c r="B9" s="28" t="s">
        <v>287</v>
      </c>
      <c r="C9" s="28"/>
      <c r="D9" s="28">
        <v>1</v>
      </c>
      <c r="E9" s="28">
        <v>1</v>
      </c>
      <c r="F9" s="28"/>
      <c r="G9" s="28"/>
      <c r="H9" s="28">
        <v>1</v>
      </c>
      <c r="I9" s="28"/>
      <c r="J9" s="28">
        <v>1</v>
      </c>
      <c r="K9" s="28">
        <v>1</v>
      </c>
      <c r="L9" s="29"/>
      <c r="M9" s="28">
        <v>1</v>
      </c>
      <c r="N9" s="28">
        <v>1</v>
      </c>
      <c r="O9" s="28"/>
      <c r="P9" s="28"/>
      <c r="Q9" s="28"/>
      <c r="R9" s="28">
        <f t="shared" si="2"/>
        <v>7</v>
      </c>
      <c r="S9" s="33"/>
    </row>
    <row r="10" s="20" customFormat="1" ht="20" customHeight="1" spans="1:19">
      <c r="A10" s="29">
        <v>5</v>
      </c>
      <c r="B10" s="28" t="s">
        <v>288</v>
      </c>
      <c r="C10" s="28"/>
      <c r="D10" s="28"/>
      <c r="E10" s="28">
        <v>1</v>
      </c>
      <c r="F10" s="28"/>
      <c r="G10" s="28"/>
      <c r="H10" s="28"/>
      <c r="I10" s="28"/>
      <c r="J10" s="28">
        <v>1</v>
      </c>
      <c r="K10" s="28"/>
      <c r="L10" s="29"/>
      <c r="M10" s="28">
        <v>1</v>
      </c>
      <c r="N10" s="28"/>
      <c r="O10" s="28"/>
      <c r="P10" s="28"/>
      <c r="Q10" s="28"/>
      <c r="R10" s="28">
        <f t="shared" si="2"/>
        <v>3</v>
      </c>
      <c r="S10" s="33"/>
    </row>
    <row r="11" s="20" customFormat="1" ht="20" customHeight="1" spans="1:19">
      <c r="A11" s="29">
        <v>6</v>
      </c>
      <c r="B11" s="28" t="s">
        <v>289</v>
      </c>
      <c r="C11" s="28">
        <v>1</v>
      </c>
      <c r="D11" s="30">
        <v>1</v>
      </c>
      <c r="E11" s="30">
        <v>1</v>
      </c>
      <c r="F11" s="30">
        <v>1</v>
      </c>
      <c r="G11" s="28"/>
      <c r="H11" s="28"/>
      <c r="I11" s="30"/>
      <c r="J11" s="30">
        <v>1</v>
      </c>
      <c r="K11" s="30"/>
      <c r="L11" s="29"/>
      <c r="M11" s="28">
        <v>1</v>
      </c>
      <c r="N11" s="30">
        <v>1</v>
      </c>
      <c r="O11" s="28"/>
      <c r="P11" s="28"/>
      <c r="Q11" s="28"/>
      <c r="R11" s="28">
        <f t="shared" si="2"/>
        <v>7</v>
      </c>
      <c r="S11" s="33"/>
    </row>
    <row r="12" s="20" customFormat="1" ht="20" customHeight="1" spans="1:19">
      <c r="A12" s="29">
        <v>7</v>
      </c>
      <c r="B12" s="28" t="s">
        <v>290</v>
      </c>
      <c r="C12" s="28"/>
      <c r="D12" s="28"/>
      <c r="E12" s="28"/>
      <c r="F12" s="28">
        <v>1</v>
      </c>
      <c r="G12" s="28"/>
      <c r="H12" s="28"/>
      <c r="I12" s="28">
        <v>1</v>
      </c>
      <c r="J12" s="28"/>
      <c r="K12" s="28"/>
      <c r="L12" s="29"/>
      <c r="M12" s="28"/>
      <c r="N12" s="28">
        <v>1</v>
      </c>
      <c r="O12" s="28"/>
      <c r="P12" s="28"/>
      <c r="Q12" s="28"/>
      <c r="R12" s="28">
        <f t="shared" si="2"/>
        <v>3</v>
      </c>
      <c r="S12" s="33"/>
    </row>
    <row r="13" s="20" customFormat="1" ht="20" customHeight="1" spans="1:19">
      <c r="A13" s="26" t="s">
        <v>214</v>
      </c>
      <c r="B13" s="26"/>
      <c r="C13" s="28">
        <f>SUM(C14:C25)</f>
        <v>6</v>
      </c>
      <c r="D13" s="28">
        <f>SUM(D14:D25)</f>
        <v>1</v>
      </c>
      <c r="E13" s="28">
        <f>SUM(E14:E25)</f>
        <v>2</v>
      </c>
      <c r="F13" s="28"/>
      <c r="G13" s="28"/>
      <c r="H13" s="28"/>
      <c r="I13" s="28"/>
      <c r="J13" s="28"/>
      <c r="K13" s="28"/>
      <c r="L13" s="29"/>
      <c r="M13" s="30">
        <f t="shared" ref="M13:R13" si="3">SUM(M14:M25)</f>
        <v>6</v>
      </c>
      <c r="N13" s="28"/>
      <c r="O13" s="28">
        <v>2</v>
      </c>
      <c r="P13" s="28">
        <f t="shared" si="3"/>
        <v>1</v>
      </c>
      <c r="Q13" s="30">
        <f t="shared" si="3"/>
        <v>7</v>
      </c>
      <c r="R13" s="28">
        <f t="shared" si="3"/>
        <v>25</v>
      </c>
      <c r="S13" s="34" t="s">
        <v>291</v>
      </c>
    </row>
    <row r="14" s="20" customFormat="1" ht="20" customHeight="1" spans="1:19">
      <c r="A14" s="29">
        <v>1</v>
      </c>
      <c r="B14" s="28" t="s">
        <v>292</v>
      </c>
      <c r="C14" s="28">
        <v>1</v>
      </c>
      <c r="D14" s="28">
        <v>1</v>
      </c>
      <c r="E14" s="28">
        <v>1</v>
      </c>
      <c r="F14" s="28"/>
      <c r="G14" s="28"/>
      <c r="H14" s="28"/>
      <c r="I14" s="28"/>
      <c r="J14" s="28"/>
      <c r="K14" s="28"/>
      <c r="L14" s="29"/>
      <c r="M14" s="28">
        <v>1</v>
      </c>
      <c r="N14" s="28"/>
      <c r="O14" s="28"/>
      <c r="P14" s="28">
        <v>1</v>
      </c>
      <c r="Q14" s="28">
        <v>1</v>
      </c>
      <c r="R14" s="28">
        <f t="shared" ref="R14:R25" si="4">SUM(C14:Q14)</f>
        <v>6</v>
      </c>
      <c r="S14" s="34"/>
    </row>
    <row r="15" s="20" customFormat="1" ht="20" customHeight="1" spans="1:19">
      <c r="A15" s="29">
        <v>2</v>
      </c>
      <c r="B15" s="28" t="s">
        <v>293</v>
      </c>
      <c r="C15" s="28">
        <v>1</v>
      </c>
      <c r="D15" s="28"/>
      <c r="E15" s="28"/>
      <c r="F15" s="28"/>
      <c r="G15" s="28"/>
      <c r="H15" s="28"/>
      <c r="I15" s="28"/>
      <c r="J15" s="28"/>
      <c r="K15" s="28"/>
      <c r="L15" s="29"/>
      <c r="M15" s="28"/>
      <c r="N15" s="28"/>
      <c r="O15" s="28"/>
      <c r="P15" s="28"/>
      <c r="Q15" s="28">
        <v>1</v>
      </c>
      <c r="R15" s="28">
        <f t="shared" si="4"/>
        <v>2</v>
      </c>
      <c r="S15" s="34"/>
    </row>
    <row r="16" s="20" customFormat="1" ht="20" customHeight="1" spans="1:19">
      <c r="A16" s="29">
        <v>3</v>
      </c>
      <c r="B16" s="28" t="s">
        <v>294</v>
      </c>
      <c r="C16" s="28">
        <v>1</v>
      </c>
      <c r="D16" s="28"/>
      <c r="E16" s="28"/>
      <c r="F16" s="28"/>
      <c r="G16" s="28"/>
      <c r="H16" s="28"/>
      <c r="I16" s="28"/>
      <c r="J16" s="28"/>
      <c r="K16" s="28"/>
      <c r="L16" s="29"/>
      <c r="M16" s="28"/>
      <c r="N16" s="28"/>
      <c r="O16" s="28"/>
      <c r="P16" s="28"/>
      <c r="Q16" s="28"/>
      <c r="R16" s="28">
        <f t="shared" si="4"/>
        <v>1</v>
      </c>
      <c r="S16" s="34"/>
    </row>
    <row r="17" s="20" customFormat="1" ht="20" customHeight="1" spans="1:19">
      <c r="A17" s="29">
        <v>4</v>
      </c>
      <c r="B17" s="28" t="s">
        <v>286</v>
      </c>
      <c r="C17" s="28"/>
      <c r="D17" s="28"/>
      <c r="E17" s="28"/>
      <c r="F17" s="28"/>
      <c r="G17" s="28"/>
      <c r="H17" s="28"/>
      <c r="I17" s="28"/>
      <c r="J17" s="28"/>
      <c r="K17" s="28"/>
      <c r="L17" s="29"/>
      <c r="M17" s="28">
        <v>1</v>
      </c>
      <c r="N17" s="28"/>
      <c r="O17" s="28"/>
      <c r="P17" s="28"/>
      <c r="Q17" s="28">
        <v>1</v>
      </c>
      <c r="R17" s="28">
        <f t="shared" si="4"/>
        <v>2</v>
      </c>
      <c r="S17" s="34"/>
    </row>
    <row r="18" s="20" customFormat="1" ht="20" customHeight="1" spans="1:19">
      <c r="A18" s="29">
        <v>5</v>
      </c>
      <c r="B18" s="28" t="s">
        <v>295</v>
      </c>
      <c r="C18" s="28">
        <v>1</v>
      </c>
      <c r="D18" s="28"/>
      <c r="E18" s="28"/>
      <c r="F18" s="28"/>
      <c r="G18" s="28"/>
      <c r="H18" s="28"/>
      <c r="I18" s="28"/>
      <c r="J18" s="28"/>
      <c r="K18" s="28"/>
      <c r="L18" s="29"/>
      <c r="M18" s="28"/>
      <c r="N18" s="28"/>
      <c r="O18" s="28"/>
      <c r="P18" s="28"/>
      <c r="Q18" s="28"/>
      <c r="R18" s="28">
        <f t="shared" si="4"/>
        <v>1</v>
      </c>
      <c r="S18" s="34"/>
    </row>
    <row r="19" s="20" customFormat="1" ht="20" customHeight="1" spans="1:19">
      <c r="A19" s="29">
        <v>6</v>
      </c>
      <c r="B19" s="28" t="s">
        <v>296</v>
      </c>
      <c r="C19" s="28"/>
      <c r="D19" s="28"/>
      <c r="E19" s="28"/>
      <c r="F19" s="28"/>
      <c r="G19" s="28"/>
      <c r="H19" s="28"/>
      <c r="I19" s="28"/>
      <c r="J19" s="28"/>
      <c r="K19" s="28"/>
      <c r="L19" s="29"/>
      <c r="M19" s="28"/>
      <c r="N19" s="28"/>
      <c r="O19" s="28">
        <v>1</v>
      </c>
      <c r="P19" s="28"/>
      <c r="Q19" s="28"/>
      <c r="R19" s="28">
        <f t="shared" si="4"/>
        <v>1</v>
      </c>
      <c r="S19" s="34"/>
    </row>
    <row r="20" s="20" customFormat="1" ht="20" customHeight="1" spans="1:19">
      <c r="A20" s="29">
        <v>7</v>
      </c>
      <c r="B20" s="28" t="s">
        <v>297</v>
      </c>
      <c r="C20" s="28"/>
      <c r="D20" s="28"/>
      <c r="E20" s="28"/>
      <c r="F20" s="28"/>
      <c r="G20" s="28"/>
      <c r="H20" s="28"/>
      <c r="I20" s="28"/>
      <c r="J20" s="28"/>
      <c r="K20" s="28"/>
      <c r="L20" s="29"/>
      <c r="M20" s="28">
        <v>1</v>
      </c>
      <c r="N20" s="28"/>
      <c r="O20" s="28"/>
      <c r="P20" s="28"/>
      <c r="Q20" s="28">
        <v>1</v>
      </c>
      <c r="R20" s="28">
        <f t="shared" si="4"/>
        <v>2</v>
      </c>
      <c r="S20" s="34"/>
    </row>
    <row r="21" s="20" customFormat="1" ht="20" customHeight="1" spans="1:19">
      <c r="A21" s="29">
        <v>8</v>
      </c>
      <c r="B21" s="28" t="s">
        <v>298</v>
      </c>
      <c r="C21" s="28"/>
      <c r="D21" s="28"/>
      <c r="E21" s="28"/>
      <c r="F21" s="28"/>
      <c r="G21" s="28"/>
      <c r="H21" s="28"/>
      <c r="I21" s="28"/>
      <c r="J21" s="28"/>
      <c r="K21" s="28"/>
      <c r="L21" s="29"/>
      <c r="M21" s="28"/>
      <c r="N21" s="28"/>
      <c r="O21" s="28">
        <v>1</v>
      </c>
      <c r="P21" s="28"/>
      <c r="Q21" s="28"/>
      <c r="R21" s="28">
        <f t="shared" si="4"/>
        <v>1</v>
      </c>
      <c r="S21" s="34"/>
    </row>
    <row r="22" s="20" customFormat="1" ht="20" customHeight="1" spans="1:19">
      <c r="A22" s="29">
        <v>9</v>
      </c>
      <c r="B22" s="28" t="s">
        <v>299</v>
      </c>
      <c r="C22" s="28"/>
      <c r="D22" s="28"/>
      <c r="E22" s="28"/>
      <c r="F22" s="28"/>
      <c r="G22" s="28"/>
      <c r="H22" s="28"/>
      <c r="I22" s="28"/>
      <c r="J22" s="28"/>
      <c r="K22" s="28"/>
      <c r="L22" s="29"/>
      <c r="M22" s="28">
        <v>1</v>
      </c>
      <c r="N22" s="28"/>
      <c r="O22" s="28"/>
      <c r="P22" s="28"/>
      <c r="Q22" s="28">
        <v>1</v>
      </c>
      <c r="R22" s="28">
        <f t="shared" si="4"/>
        <v>2</v>
      </c>
      <c r="S22" s="34"/>
    </row>
    <row r="23" s="20" customFormat="1" ht="20" customHeight="1" spans="1:19">
      <c r="A23" s="29">
        <v>10</v>
      </c>
      <c r="B23" s="28" t="s">
        <v>300</v>
      </c>
      <c r="C23" s="28"/>
      <c r="D23" s="28"/>
      <c r="E23" s="28"/>
      <c r="F23" s="28"/>
      <c r="G23" s="28"/>
      <c r="H23" s="28"/>
      <c r="I23" s="28"/>
      <c r="J23" s="28"/>
      <c r="K23" s="28"/>
      <c r="L23" s="29"/>
      <c r="M23" s="28">
        <v>1</v>
      </c>
      <c r="N23" s="28"/>
      <c r="O23" s="28"/>
      <c r="P23" s="28"/>
      <c r="Q23" s="28">
        <v>1</v>
      </c>
      <c r="R23" s="28">
        <f t="shared" si="4"/>
        <v>2</v>
      </c>
      <c r="S23" s="34"/>
    </row>
    <row r="24" s="20" customFormat="1" ht="20" customHeight="1" spans="1:19">
      <c r="A24" s="29">
        <v>11</v>
      </c>
      <c r="B24" s="28" t="s">
        <v>301</v>
      </c>
      <c r="C24" s="28">
        <v>1</v>
      </c>
      <c r="D24" s="28"/>
      <c r="E24" s="28"/>
      <c r="F24" s="28"/>
      <c r="G24" s="28"/>
      <c r="H24" s="28"/>
      <c r="I24" s="28"/>
      <c r="J24" s="28"/>
      <c r="K24" s="28"/>
      <c r="L24" s="29"/>
      <c r="M24" s="28">
        <v>1</v>
      </c>
      <c r="N24" s="28"/>
      <c r="O24" s="28"/>
      <c r="P24" s="28"/>
      <c r="Q24" s="28">
        <v>1</v>
      </c>
      <c r="R24" s="28">
        <f t="shared" si="4"/>
        <v>3</v>
      </c>
      <c r="S24" s="34"/>
    </row>
    <row r="25" s="20" customFormat="1" ht="25" customHeight="1" spans="1:19">
      <c r="A25" s="29">
        <v>12</v>
      </c>
      <c r="B25" s="28" t="s">
        <v>302</v>
      </c>
      <c r="C25" s="28">
        <v>1</v>
      </c>
      <c r="D25" s="28"/>
      <c r="E25" s="28">
        <v>1</v>
      </c>
      <c r="F25" s="28"/>
      <c r="G25" s="28"/>
      <c r="H25" s="28"/>
      <c r="I25" s="28"/>
      <c r="J25" s="28"/>
      <c r="K25" s="28"/>
      <c r="L25" s="29"/>
      <c r="M25" s="28"/>
      <c r="N25" s="28"/>
      <c r="O25" s="28"/>
      <c r="P25" s="28"/>
      <c r="Q25" s="28"/>
      <c r="R25" s="28">
        <f t="shared" si="4"/>
        <v>2</v>
      </c>
      <c r="S25" s="34"/>
    </row>
    <row r="26" s="20" customFormat="1" ht="20" customHeight="1" spans="1:19">
      <c r="A26" s="25" t="s">
        <v>23</v>
      </c>
      <c r="B26" s="25"/>
      <c r="C26" s="30">
        <f t="shared" ref="C26:K26" si="5">C5+C13</f>
        <v>7</v>
      </c>
      <c r="D26" s="30">
        <f t="shared" si="5"/>
        <v>6</v>
      </c>
      <c r="E26" s="30">
        <f t="shared" si="5"/>
        <v>6</v>
      </c>
      <c r="F26" s="30">
        <f t="shared" si="5"/>
        <v>4</v>
      </c>
      <c r="G26" s="30">
        <f t="shared" si="5"/>
        <v>1</v>
      </c>
      <c r="H26" s="30">
        <v>1</v>
      </c>
      <c r="I26" s="30">
        <f t="shared" si="5"/>
        <v>2</v>
      </c>
      <c r="J26" s="30">
        <f t="shared" si="5"/>
        <v>5</v>
      </c>
      <c r="K26" s="30">
        <f t="shared" si="5"/>
        <v>2</v>
      </c>
      <c r="L26" s="29"/>
      <c r="M26" s="30">
        <f t="shared" ref="M26:R26" si="6">M5+M13</f>
        <v>12</v>
      </c>
      <c r="N26" s="30">
        <f t="shared" si="6"/>
        <v>4</v>
      </c>
      <c r="O26" s="30">
        <f t="shared" si="6"/>
        <v>2</v>
      </c>
      <c r="P26" s="30">
        <f t="shared" si="6"/>
        <v>1</v>
      </c>
      <c r="Q26" s="30">
        <f t="shared" si="6"/>
        <v>7</v>
      </c>
      <c r="R26" s="30">
        <f t="shared" si="6"/>
        <v>60</v>
      </c>
      <c r="S26" s="30"/>
    </row>
  </sheetData>
  <mergeCells count="11">
    <mergeCell ref="A1:B1"/>
    <mergeCell ref="A2:S2"/>
    <mergeCell ref="C3:R3"/>
    <mergeCell ref="A5:B5"/>
    <mergeCell ref="A13:B13"/>
    <mergeCell ref="A26:B26"/>
    <mergeCell ref="A3:A4"/>
    <mergeCell ref="B3:B4"/>
    <mergeCell ref="S3:S4"/>
    <mergeCell ref="S5:S12"/>
    <mergeCell ref="S13:S25"/>
  </mergeCells>
  <printOptions horizontalCentered="1"/>
  <pageMargins left="0.432638888888889" right="0.432638888888889" top="0.708333333333333" bottom="0.629861111111111" header="0.393055555555556" footer="0.393055555555556"/>
  <pageSetup paperSize="9" scale="89" fitToHeight="0" orientation="landscape" horizontalDpi="600"/>
  <headerFooter>
    <oddFooter>&amp;C第 &amp;P 页，共 &amp;N 页</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workbookViewId="0">
      <selection activeCell="U17" sqref="U17"/>
    </sheetView>
  </sheetViews>
  <sheetFormatPr defaultColWidth="9" defaultRowHeight="15.75"/>
  <cols>
    <col min="1" max="1" width="4.125" customWidth="1"/>
    <col min="2" max="2" width="23.5" customWidth="1"/>
    <col min="3" max="3" width="8" customWidth="1"/>
    <col min="4" max="18" width="5.875" customWidth="1"/>
    <col min="19" max="19" width="16.5" customWidth="1"/>
  </cols>
  <sheetData>
    <row r="1" customFormat="1" ht="20.25" spans="1:2">
      <c r="A1" s="8" t="s">
        <v>303</v>
      </c>
      <c r="B1" s="8"/>
    </row>
    <row r="2" ht="40" customHeight="1" spans="1:19">
      <c r="A2" s="9" t="s">
        <v>304</v>
      </c>
      <c r="B2" s="9"/>
      <c r="C2" s="9"/>
      <c r="D2" s="9"/>
      <c r="E2" s="9"/>
      <c r="F2" s="9"/>
      <c r="G2" s="9"/>
      <c r="H2" s="9"/>
      <c r="I2" s="9"/>
      <c r="J2" s="9"/>
      <c r="K2" s="9"/>
      <c r="L2" s="9"/>
      <c r="M2" s="9"/>
      <c r="N2" s="9"/>
      <c r="O2" s="9"/>
      <c r="P2" s="9"/>
      <c r="Q2" s="9"/>
      <c r="R2" s="9"/>
      <c r="S2" s="9"/>
    </row>
    <row r="3" ht="30" customHeight="1" spans="1:19">
      <c r="A3" s="10" t="s">
        <v>39</v>
      </c>
      <c r="B3" s="11" t="s">
        <v>40</v>
      </c>
      <c r="C3" s="11" t="s">
        <v>41</v>
      </c>
      <c r="D3" s="11"/>
      <c r="E3" s="11"/>
      <c r="F3" s="11"/>
      <c r="G3" s="11"/>
      <c r="H3" s="11"/>
      <c r="I3" s="11"/>
      <c r="J3" s="11"/>
      <c r="K3" s="11"/>
      <c r="L3" s="11"/>
      <c r="M3" s="11"/>
      <c r="N3" s="11"/>
      <c r="O3" s="11"/>
      <c r="P3" s="11"/>
      <c r="Q3" s="11"/>
      <c r="R3" s="11"/>
      <c r="S3" s="11" t="s">
        <v>42</v>
      </c>
    </row>
    <row r="4" ht="33" customHeight="1" spans="1:19">
      <c r="A4" s="10"/>
      <c r="B4" s="11"/>
      <c r="C4" s="5"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26" customHeight="1" spans="1:19">
      <c r="A5" s="11" t="s">
        <v>44</v>
      </c>
      <c r="B5" s="11"/>
      <c r="C5" s="11">
        <f t="shared" ref="C5:K5" si="0">C6+C7+C8+C9+C10+C11+C12+C13</f>
        <v>1</v>
      </c>
      <c r="D5" s="11">
        <f t="shared" si="0"/>
        <v>5</v>
      </c>
      <c r="E5" s="11">
        <f t="shared" si="0"/>
        <v>3</v>
      </c>
      <c r="F5" s="11">
        <f t="shared" si="0"/>
        <v>1</v>
      </c>
      <c r="G5" s="11">
        <f t="shared" si="0"/>
        <v>1</v>
      </c>
      <c r="H5" s="11">
        <f t="shared" si="0"/>
        <v>1</v>
      </c>
      <c r="I5" s="11">
        <f t="shared" si="0"/>
        <v>1</v>
      </c>
      <c r="J5" s="11">
        <f t="shared" si="0"/>
        <v>1</v>
      </c>
      <c r="K5" s="11">
        <f t="shared" si="0"/>
        <v>1</v>
      </c>
      <c r="L5" s="11"/>
      <c r="M5" s="11"/>
      <c r="N5" s="11">
        <f t="shared" ref="N5:R5" si="1">N6+N7+N8+N9+N10+N11+N12+N13</f>
        <v>1</v>
      </c>
      <c r="O5" s="11"/>
      <c r="P5" s="11">
        <f t="shared" si="1"/>
        <v>1</v>
      </c>
      <c r="Q5" s="11"/>
      <c r="R5" s="11">
        <f t="shared" si="1"/>
        <v>17</v>
      </c>
      <c r="S5" s="16" t="s">
        <v>305</v>
      </c>
    </row>
    <row r="6" ht="26" customHeight="1" spans="1:19">
      <c r="A6" s="12">
        <v>1</v>
      </c>
      <c r="B6" s="13" t="s">
        <v>306</v>
      </c>
      <c r="C6" s="14"/>
      <c r="D6" s="14"/>
      <c r="E6" s="14"/>
      <c r="F6" s="14"/>
      <c r="G6" s="14"/>
      <c r="H6" s="14"/>
      <c r="I6" s="14">
        <v>1</v>
      </c>
      <c r="J6" s="14"/>
      <c r="K6" s="14"/>
      <c r="L6" s="14"/>
      <c r="M6" s="14"/>
      <c r="N6" s="14"/>
      <c r="O6" s="14"/>
      <c r="P6" s="14"/>
      <c r="Q6" s="14"/>
      <c r="R6" s="14">
        <f t="shared" ref="R6:R18" si="2">SUM(C6:Q6)</f>
        <v>1</v>
      </c>
      <c r="S6" s="17"/>
    </row>
    <row r="7" ht="26" customHeight="1" spans="1:19">
      <c r="A7" s="12">
        <v>2</v>
      </c>
      <c r="B7" s="13" t="s">
        <v>307</v>
      </c>
      <c r="C7" s="14">
        <v>1</v>
      </c>
      <c r="D7" s="14">
        <v>1</v>
      </c>
      <c r="E7" s="14"/>
      <c r="F7" s="14">
        <v>1</v>
      </c>
      <c r="G7" s="14"/>
      <c r="H7" s="14"/>
      <c r="I7" s="14"/>
      <c r="J7" s="14"/>
      <c r="K7" s="14"/>
      <c r="L7" s="14"/>
      <c r="M7" s="14"/>
      <c r="N7" s="14"/>
      <c r="O7" s="14"/>
      <c r="P7" s="14"/>
      <c r="Q7" s="14"/>
      <c r="R7" s="14">
        <f t="shared" si="2"/>
        <v>3</v>
      </c>
      <c r="S7" s="17"/>
    </row>
    <row r="8" ht="26" customHeight="1" spans="1:19">
      <c r="A8" s="12">
        <v>3</v>
      </c>
      <c r="B8" s="13" t="s">
        <v>308</v>
      </c>
      <c r="C8" s="14"/>
      <c r="D8" s="14"/>
      <c r="E8" s="14">
        <v>1</v>
      </c>
      <c r="F8" s="14"/>
      <c r="G8" s="14"/>
      <c r="H8" s="14"/>
      <c r="I8" s="14"/>
      <c r="J8" s="14">
        <v>1</v>
      </c>
      <c r="K8" s="14">
        <v>1</v>
      </c>
      <c r="L8" s="14"/>
      <c r="M8" s="14"/>
      <c r="N8" s="14"/>
      <c r="O8" s="14"/>
      <c r="P8" s="14"/>
      <c r="Q8" s="14"/>
      <c r="R8" s="14">
        <f t="shared" si="2"/>
        <v>3</v>
      </c>
      <c r="S8" s="17"/>
    </row>
    <row r="9" ht="26" customHeight="1" spans="1:19">
      <c r="A9" s="12">
        <v>4</v>
      </c>
      <c r="B9" s="13" t="s">
        <v>309</v>
      </c>
      <c r="C9" s="14"/>
      <c r="D9" s="14">
        <v>2</v>
      </c>
      <c r="E9" s="14">
        <v>1</v>
      </c>
      <c r="F9" s="14"/>
      <c r="G9" s="14"/>
      <c r="H9" s="14"/>
      <c r="I9" s="14"/>
      <c r="J9" s="14"/>
      <c r="K9" s="14"/>
      <c r="L9" s="14"/>
      <c r="M9" s="14"/>
      <c r="N9" s="14"/>
      <c r="O9" s="14"/>
      <c r="P9" s="14"/>
      <c r="Q9" s="14"/>
      <c r="R9" s="14">
        <f t="shared" si="2"/>
        <v>3</v>
      </c>
      <c r="S9" s="17"/>
    </row>
    <row r="10" ht="26" customHeight="1" spans="1:19">
      <c r="A10" s="12">
        <v>5</v>
      </c>
      <c r="B10" s="13" t="s">
        <v>310</v>
      </c>
      <c r="C10" s="14"/>
      <c r="D10" s="14"/>
      <c r="E10" s="14"/>
      <c r="F10" s="14"/>
      <c r="G10" s="14">
        <v>1</v>
      </c>
      <c r="H10" s="14"/>
      <c r="I10" s="14"/>
      <c r="J10" s="14"/>
      <c r="K10" s="14"/>
      <c r="L10" s="14"/>
      <c r="M10" s="14"/>
      <c r="N10" s="14"/>
      <c r="O10" s="14"/>
      <c r="P10" s="14">
        <v>1</v>
      </c>
      <c r="Q10" s="14"/>
      <c r="R10" s="14">
        <f t="shared" si="2"/>
        <v>2</v>
      </c>
      <c r="S10" s="17"/>
    </row>
    <row r="11" ht="26" customHeight="1" spans="1:19">
      <c r="A11" s="12">
        <v>6</v>
      </c>
      <c r="B11" s="15" t="s">
        <v>311</v>
      </c>
      <c r="C11" s="14"/>
      <c r="D11" s="14">
        <v>1</v>
      </c>
      <c r="E11" s="14"/>
      <c r="F11" s="14"/>
      <c r="G11" s="14"/>
      <c r="H11" s="14">
        <v>1</v>
      </c>
      <c r="I11" s="14"/>
      <c r="J11" s="14"/>
      <c r="K11" s="14"/>
      <c r="L11" s="14"/>
      <c r="M11" s="14"/>
      <c r="N11" s="14">
        <v>1</v>
      </c>
      <c r="O11" s="14"/>
      <c r="P11" s="14"/>
      <c r="Q11" s="14"/>
      <c r="R11" s="14">
        <f t="shared" si="2"/>
        <v>3</v>
      </c>
      <c r="S11" s="17"/>
    </row>
    <row r="12" ht="26" customHeight="1" spans="1:19">
      <c r="A12" s="12">
        <v>7</v>
      </c>
      <c r="B12" s="15" t="s">
        <v>312</v>
      </c>
      <c r="C12" s="14"/>
      <c r="D12" s="14">
        <v>1</v>
      </c>
      <c r="E12" s="14"/>
      <c r="F12" s="14"/>
      <c r="G12" s="14"/>
      <c r="H12" s="14"/>
      <c r="I12" s="14"/>
      <c r="J12" s="14"/>
      <c r="K12" s="14"/>
      <c r="L12" s="14"/>
      <c r="M12" s="14"/>
      <c r="N12" s="14"/>
      <c r="O12" s="14"/>
      <c r="P12" s="14"/>
      <c r="Q12" s="14"/>
      <c r="R12" s="14">
        <f t="shared" si="2"/>
        <v>1</v>
      </c>
      <c r="S12" s="17"/>
    </row>
    <row r="13" ht="26" customHeight="1" spans="1:19">
      <c r="A13" s="12">
        <v>8</v>
      </c>
      <c r="B13" s="15" t="s">
        <v>313</v>
      </c>
      <c r="C13" s="14"/>
      <c r="D13" s="14"/>
      <c r="E13" s="14">
        <v>1</v>
      </c>
      <c r="F13" s="14"/>
      <c r="G13" s="14"/>
      <c r="H13" s="14"/>
      <c r="I13" s="14"/>
      <c r="J13" s="14"/>
      <c r="K13" s="14"/>
      <c r="L13" s="14"/>
      <c r="M13" s="14"/>
      <c r="N13" s="14"/>
      <c r="O13" s="14"/>
      <c r="P13" s="14"/>
      <c r="Q13" s="14"/>
      <c r="R13" s="14">
        <f t="shared" si="2"/>
        <v>1</v>
      </c>
      <c r="S13" s="17"/>
    </row>
    <row r="14" ht="26" customHeight="1" spans="1:19">
      <c r="A14" s="11" t="s">
        <v>53</v>
      </c>
      <c r="B14" s="11"/>
      <c r="C14" s="11"/>
      <c r="D14" s="11">
        <f>D15+D16+D17</f>
        <v>1</v>
      </c>
      <c r="E14" s="11"/>
      <c r="F14" s="11"/>
      <c r="G14" s="11"/>
      <c r="H14" s="11"/>
      <c r="I14" s="11"/>
      <c r="J14" s="11"/>
      <c r="K14" s="11"/>
      <c r="L14" s="11"/>
      <c r="M14" s="11"/>
      <c r="N14" s="11">
        <f>N15+N16+N17</f>
        <v>2</v>
      </c>
      <c r="O14" s="11"/>
      <c r="P14" s="11"/>
      <c r="Q14" s="11"/>
      <c r="R14" s="14">
        <f t="shared" si="2"/>
        <v>3</v>
      </c>
      <c r="S14" s="17"/>
    </row>
    <row r="15" ht="26" customHeight="1" spans="1:19">
      <c r="A15" s="12">
        <v>1</v>
      </c>
      <c r="B15" s="14" t="s">
        <v>314</v>
      </c>
      <c r="C15" s="14"/>
      <c r="D15" s="14"/>
      <c r="E15" s="14"/>
      <c r="F15" s="14"/>
      <c r="G15" s="14"/>
      <c r="H15" s="14"/>
      <c r="I15" s="14"/>
      <c r="J15" s="14"/>
      <c r="K15" s="14"/>
      <c r="L15" s="14"/>
      <c r="M15" s="14"/>
      <c r="N15" s="14">
        <v>1</v>
      </c>
      <c r="O15" s="14"/>
      <c r="P15" s="14"/>
      <c r="Q15" s="14"/>
      <c r="R15" s="14">
        <f t="shared" si="2"/>
        <v>1</v>
      </c>
      <c r="S15" s="17"/>
    </row>
    <row r="16" ht="26" customHeight="1" spans="1:19">
      <c r="A16" s="12">
        <v>2</v>
      </c>
      <c r="B16" s="14" t="s">
        <v>310</v>
      </c>
      <c r="C16" s="14"/>
      <c r="D16" s="14">
        <v>1</v>
      </c>
      <c r="E16" s="14"/>
      <c r="F16" s="14"/>
      <c r="G16" s="14"/>
      <c r="H16" s="14"/>
      <c r="I16" s="14"/>
      <c r="J16" s="14"/>
      <c r="K16" s="14"/>
      <c r="L16" s="14"/>
      <c r="M16" s="14"/>
      <c r="N16" s="14"/>
      <c r="O16" s="14"/>
      <c r="P16" s="14"/>
      <c r="Q16" s="14"/>
      <c r="R16" s="14">
        <f t="shared" si="2"/>
        <v>1</v>
      </c>
      <c r="S16" s="17"/>
    </row>
    <row r="17" ht="26" customHeight="1" spans="1:19">
      <c r="A17" s="12">
        <v>3</v>
      </c>
      <c r="B17" s="14" t="s">
        <v>315</v>
      </c>
      <c r="C17" s="14"/>
      <c r="D17" s="14"/>
      <c r="E17" s="14"/>
      <c r="F17" s="14"/>
      <c r="G17" s="14"/>
      <c r="H17" s="14"/>
      <c r="I17" s="14"/>
      <c r="J17" s="14"/>
      <c r="K17" s="14"/>
      <c r="L17" s="14"/>
      <c r="M17" s="14"/>
      <c r="N17" s="14">
        <v>1</v>
      </c>
      <c r="O17" s="14"/>
      <c r="P17" s="14"/>
      <c r="Q17" s="14"/>
      <c r="R17" s="14">
        <f t="shared" si="2"/>
        <v>1</v>
      </c>
      <c r="S17" s="18"/>
    </row>
    <row r="18" ht="26" customHeight="1" spans="1:19">
      <c r="A18" s="11" t="s">
        <v>23</v>
      </c>
      <c r="B18" s="11"/>
      <c r="C18" s="14">
        <f t="shared" ref="C18:K18" si="3">C5+C14</f>
        <v>1</v>
      </c>
      <c r="D18" s="14">
        <f t="shared" si="3"/>
        <v>6</v>
      </c>
      <c r="E18" s="14">
        <f t="shared" si="3"/>
        <v>3</v>
      </c>
      <c r="F18" s="14">
        <f t="shared" si="3"/>
        <v>1</v>
      </c>
      <c r="G18" s="14">
        <f t="shared" si="3"/>
        <v>1</v>
      </c>
      <c r="H18" s="14">
        <f t="shared" si="3"/>
        <v>1</v>
      </c>
      <c r="I18" s="14">
        <f t="shared" si="3"/>
        <v>1</v>
      </c>
      <c r="J18" s="14">
        <f t="shared" si="3"/>
        <v>1</v>
      </c>
      <c r="K18" s="14">
        <f t="shared" si="3"/>
        <v>1</v>
      </c>
      <c r="L18" s="14"/>
      <c r="M18" s="14"/>
      <c r="N18" s="14">
        <f>N5+N14</f>
        <v>3</v>
      </c>
      <c r="O18" s="14"/>
      <c r="P18" s="14">
        <f>P5+P14</f>
        <v>1</v>
      </c>
      <c r="Q18" s="14"/>
      <c r="R18" s="14">
        <f t="shared" si="2"/>
        <v>20</v>
      </c>
      <c r="S18" s="19"/>
    </row>
  </sheetData>
  <mergeCells count="10">
    <mergeCell ref="A1:B1"/>
    <mergeCell ref="A2:S2"/>
    <mergeCell ref="C3:R3"/>
    <mergeCell ref="A5:B5"/>
    <mergeCell ref="A14:B14"/>
    <mergeCell ref="A18:B18"/>
    <mergeCell ref="A3:A4"/>
    <mergeCell ref="B3:B4"/>
    <mergeCell ref="S3:S4"/>
    <mergeCell ref="S5:S17"/>
  </mergeCells>
  <printOptions horizontalCentered="1"/>
  <pageMargins left="0.432638888888889" right="0.432638888888889" top="0.708333333333333" bottom="0.629861111111111" header="0.5" footer="0.393055555555556"/>
  <pageSetup paperSize="9" scale="92" orientation="landscape"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workbookViewId="0">
      <selection activeCell="B13" sqref="B13"/>
    </sheetView>
  </sheetViews>
  <sheetFormatPr defaultColWidth="9" defaultRowHeight="14.25" outlineLevelCol="4"/>
  <cols>
    <col min="1" max="1" width="17.375" style="1" customWidth="1"/>
    <col min="2" max="2" width="18.75" style="1" customWidth="1"/>
    <col min="3" max="3" width="19.375" style="1" customWidth="1"/>
    <col min="4" max="4" width="16.375" style="1" customWidth="1"/>
    <col min="5" max="5" width="52" style="1" customWidth="1"/>
    <col min="6" max="16384" width="9" style="1"/>
  </cols>
  <sheetData>
    <row r="1" s="1" customFormat="1" ht="30" customHeight="1" spans="1:5">
      <c r="A1" s="2" t="s">
        <v>316</v>
      </c>
      <c r="B1" s="3"/>
      <c r="C1" s="3"/>
      <c r="D1" s="3"/>
      <c r="E1" s="3"/>
    </row>
    <row r="2" s="1" customFormat="1" ht="43" customHeight="1" spans="1:5">
      <c r="A2" s="4" t="s">
        <v>317</v>
      </c>
      <c r="B2" s="4"/>
      <c r="C2" s="4"/>
      <c r="D2" s="4"/>
      <c r="E2" s="4"/>
    </row>
    <row r="3" s="1" customFormat="1" ht="28" customHeight="1" spans="1:5">
      <c r="A3" s="5" t="s">
        <v>318</v>
      </c>
      <c r="B3" s="5" t="s">
        <v>319</v>
      </c>
      <c r="C3" s="5" t="s">
        <v>320</v>
      </c>
      <c r="D3" s="5" t="s">
        <v>321</v>
      </c>
      <c r="E3" s="5" t="s">
        <v>322</v>
      </c>
    </row>
    <row r="4" s="1" customFormat="1" ht="28" customHeight="1" spans="1:5">
      <c r="A4" s="6" t="s">
        <v>323</v>
      </c>
      <c r="B4" s="6" t="s">
        <v>324</v>
      </c>
      <c r="C4" s="6" t="s">
        <v>325</v>
      </c>
      <c r="D4" s="6"/>
      <c r="E4" s="6" t="s">
        <v>326</v>
      </c>
    </row>
    <row r="5" s="1" customFormat="1" ht="28" customHeight="1" spans="1:5">
      <c r="A5" s="6" t="s">
        <v>327</v>
      </c>
      <c r="B5" s="6" t="s">
        <v>328</v>
      </c>
      <c r="C5" s="6" t="s">
        <v>329</v>
      </c>
      <c r="D5" s="6" t="s">
        <v>330</v>
      </c>
      <c r="E5" s="6" t="s">
        <v>331</v>
      </c>
    </row>
    <row r="6" s="1" customFormat="1" ht="28" customHeight="1" spans="1:5">
      <c r="A6" s="6" t="s">
        <v>332</v>
      </c>
      <c r="B6" s="6" t="s">
        <v>333</v>
      </c>
      <c r="C6" s="6" t="s">
        <v>334</v>
      </c>
      <c r="D6" s="6" t="s">
        <v>335</v>
      </c>
      <c r="E6" s="6" t="s">
        <v>336</v>
      </c>
    </row>
    <row r="7" s="1" customFormat="1" ht="36" customHeight="1" spans="1:5">
      <c r="A7" s="6" t="s">
        <v>337</v>
      </c>
      <c r="B7" s="7" t="s">
        <v>338</v>
      </c>
      <c r="C7" s="7" t="s">
        <v>339</v>
      </c>
      <c r="D7" s="7"/>
      <c r="E7" s="7" t="s">
        <v>340</v>
      </c>
    </row>
    <row r="8" s="1" customFormat="1" ht="28" customHeight="1" spans="1:5">
      <c r="A8" s="6" t="s">
        <v>341</v>
      </c>
      <c r="B8" s="6" t="s">
        <v>342</v>
      </c>
      <c r="C8" s="6" t="s">
        <v>343</v>
      </c>
      <c r="D8" s="6" t="s">
        <v>344</v>
      </c>
      <c r="E8" s="6" t="s">
        <v>345</v>
      </c>
    </row>
    <row r="9" s="1" customFormat="1" ht="28" customHeight="1" spans="1:5">
      <c r="A9" s="6" t="s">
        <v>346</v>
      </c>
      <c r="B9" s="6" t="s">
        <v>347</v>
      </c>
      <c r="C9" s="6" t="s">
        <v>348</v>
      </c>
      <c r="D9" s="6" t="s">
        <v>349</v>
      </c>
      <c r="E9" s="6" t="s">
        <v>350</v>
      </c>
    </row>
    <row r="10" s="1" customFormat="1" ht="28" customHeight="1" spans="1:5">
      <c r="A10" s="6" t="s">
        <v>351</v>
      </c>
      <c r="B10" s="6" t="s">
        <v>352</v>
      </c>
      <c r="C10" s="6" t="s">
        <v>353</v>
      </c>
      <c r="D10" s="6" t="s">
        <v>354</v>
      </c>
      <c r="E10" s="6" t="s">
        <v>355</v>
      </c>
    </row>
    <row r="11" s="1" customFormat="1" ht="28" customHeight="1" spans="1:5">
      <c r="A11" s="6" t="s">
        <v>356</v>
      </c>
      <c r="B11" s="6" t="s">
        <v>357</v>
      </c>
      <c r="C11" s="6" t="s">
        <v>358</v>
      </c>
      <c r="D11" s="6"/>
      <c r="E11" s="6" t="s">
        <v>359</v>
      </c>
    </row>
    <row r="12" s="1" customFormat="1" ht="28" customHeight="1" spans="1:5">
      <c r="A12" s="6" t="s">
        <v>360</v>
      </c>
      <c r="B12" s="6" t="s">
        <v>361</v>
      </c>
      <c r="C12" s="6" t="s">
        <v>362</v>
      </c>
      <c r="D12" s="6" t="s">
        <v>363</v>
      </c>
      <c r="E12" s="6" t="s">
        <v>364</v>
      </c>
    </row>
    <row r="13" s="1" customFormat="1" ht="28" customHeight="1" spans="1:5">
      <c r="A13" s="6" t="s">
        <v>365</v>
      </c>
      <c r="B13" s="6" t="s">
        <v>366</v>
      </c>
      <c r="C13" s="6" t="s">
        <v>367</v>
      </c>
      <c r="D13" s="6"/>
      <c r="E13" s="6" t="s">
        <v>368</v>
      </c>
    </row>
    <row r="14" s="1" customFormat="1" ht="28" customHeight="1" spans="1:5">
      <c r="A14" s="6" t="s">
        <v>369</v>
      </c>
      <c r="B14" s="6" t="s">
        <v>370</v>
      </c>
      <c r="C14" s="6" t="s">
        <v>371</v>
      </c>
      <c r="D14" s="6" t="s">
        <v>372</v>
      </c>
      <c r="E14" s="6" t="s">
        <v>373</v>
      </c>
    </row>
    <row r="15" s="1" customFormat="1" ht="34" customHeight="1" spans="1:5">
      <c r="A15" s="6" t="s">
        <v>374</v>
      </c>
      <c r="B15" s="6" t="s">
        <v>375</v>
      </c>
      <c r="C15" s="6" t="s">
        <v>376</v>
      </c>
      <c r="D15" s="6"/>
      <c r="E15" s="6" t="s">
        <v>377</v>
      </c>
    </row>
    <row r="16" s="1" customFormat="1" ht="28" customHeight="1" spans="1:5">
      <c r="A16" s="6" t="s">
        <v>378</v>
      </c>
      <c r="B16" s="6" t="s">
        <v>379</v>
      </c>
      <c r="C16" s="6" t="s">
        <v>380</v>
      </c>
      <c r="D16" s="6" t="s">
        <v>381</v>
      </c>
      <c r="E16" s="6" t="s">
        <v>382</v>
      </c>
    </row>
  </sheetData>
  <mergeCells count="1">
    <mergeCell ref="A2:E2"/>
  </mergeCells>
  <printOptions horizontalCentered="1"/>
  <pageMargins left="0.590277777777778" right="0.590277777777778" top="0.786805555555556" bottom="0.62986111111111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1"/>
  <sheetViews>
    <sheetView workbookViewId="0">
      <selection activeCell="S21" sqref="S21"/>
    </sheetView>
  </sheetViews>
  <sheetFormatPr defaultColWidth="9" defaultRowHeight="15.75"/>
  <cols>
    <col min="1" max="1" width="5.5" style="137" customWidth="1"/>
    <col min="2" max="2" width="20.25" style="137" customWidth="1"/>
    <col min="3" max="3" width="7.125" style="137" customWidth="1"/>
    <col min="4" max="18" width="5.125" style="137" customWidth="1"/>
    <col min="19" max="19" width="15.875" style="137" customWidth="1"/>
    <col min="20" max="16370" width="9" style="137"/>
  </cols>
  <sheetData>
    <row r="1" s="137" customFormat="1" ht="27" customHeight="1" spans="1:2">
      <c r="A1" s="114" t="s">
        <v>37</v>
      </c>
      <c r="B1" s="114"/>
    </row>
    <row r="2" s="137" customFormat="1" ht="38" customHeight="1" spans="1:19">
      <c r="A2" s="138" t="s">
        <v>38</v>
      </c>
      <c r="B2" s="138"/>
      <c r="C2" s="138"/>
      <c r="D2" s="138"/>
      <c r="E2" s="138"/>
      <c r="F2" s="138"/>
      <c r="G2" s="138"/>
      <c r="H2" s="138"/>
      <c r="I2" s="138"/>
      <c r="J2" s="138"/>
      <c r="K2" s="138"/>
      <c r="L2" s="138"/>
      <c r="M2" s="138"/>
      <c r="N2" s="138"/>
      <c r="O2" s="138"/>
      <c r="P2" s="138"/>
      <c r="Q2" s="138"/>
      <c r="R2" s="138"/>
      <c r="S2" s="138"/>
    </row>
    <row r="3" s="137" customFormat="1" ht="21" customHeight="1" spans="1:19">
      <c r="A3" s="58" t="s">
        <v>39</v>
      </c>
      <c r="B3" s="5" t="s">
        <v>40</v>
      </c>
      <c r="C3" s="5" t="s">
        <v>41</v>
      </c>
      <c r="D3" s="5"/>
      <c r="E3" s="5"/>
      <c r="F3" s="5"/>
      <c r="G3" s="5"/>
      <c r="H3" s="5"/>
      <c r="I3" s="5"/>
      <c r="J3" s="5"/>
      <c r="K3" s="5"/>
      <c r="L3" s="5"/>
      <c r="M3" s="5"/>
      <c r="N3" s="5"/>
      <c r="O3" s="5"/>
      <c r="P3" s="5"/>
      <c r="Q3" s="5"/>
      <c r="R3" s="5"/>
      <c r="S3" s="5" t="s">
        <v>42</v>
      </c>
    </row>
    <row r="4" s="137" customFormat="1" ht="40" customHeight="1" spans="1:19">
      <c r="A4" s="58"/>
      <c r="B4" s="5"/>
      <c r="C4" s="5" t="s">
        <v>4</v>
      </c>
      <c r="D4" s="5" t="s">
        <v>5</v>
      </c>
      <c r="E4" s="5" t="s">
        <v>6</v>
      </c>
      <c r="F4" s="5" t="s">
        <v>7</v>
      </c>
      <c r="G4" s="5" t="s">
        <v>8</v>
      </c>
      <c r="H4" s="5" t="s">
        <v>9</v>
      </c>
      <c r="I4" s="5" t="s">
        <v>10</v>
      </c>
      <c r="J4" s="5" t="s">
        <v>11</v>
      </c>
      <c r="K4" s="5" t="s">
        <v>12</v>
      </c>
      <c r="L4" s="5" t="s">
        <v>43</v>
      </c>
      <c r="M4" s="5" t="s">
        <v>14</v>
      </c>
      <c r="N4" s="5" t="s">
        <v>15</v>
      </c>
      <c r="O4" s="5" t="s">
        <v>16</v>
      </c>
      <c r="P4" s="5" t="s">
        <v>17</v>
      </c>
      <c r="Q4" s="5" t="s">
        <v>18</v>
      </c>
      <c r="R4" s="5" t="s">
        <v>19</v>
      </c>
      <c r="S4" s="5"/>
    </row>
    <row r="5" s="137" customFormat="1" ht="20" customHeight="1" spans="1:19">
      <c r="A5" s="5" t="s">
        <v>44</v>
      </c>
      <c r="B5" s="5"/>
      <c r="C5" s="5">
        <f t="shared" ref="C5:K5" si="0">C6+C7+C8+C9+C10+C11+C12</f>
        <v>1</v>
      </c>
      <c r="D5" s="5">
        <f t="shared" si="0"/>
        <v>10</v>
      </c>
      <c r="E5" s="5">
        <f t="shared" si="0"/>
        <v>8</v>
      </c>
      <c r="F5" s="5">
        <f t="shared" si="0"/>
        <v>8</v>
      </c>
      <c r="G5" s="5">
        <f t="shared" si="0"/>
        <v>5</v>
      </c>
      <c r="H5" s="5">
        <f t="shared" si="0"/>
        <v>2</v>
      </c>
      <c r="I5" s="5">
        <f t="shared" si="0"/>
        <v>3</v>
      </c>
      <c r="J5" s="5">
        <f t="shared" si="0"/>
        <v>2</v>
      </c>
      <c r="K5" s="5">
        <f t="shared" si="0"/>
        <v>2</v>
      </c>
      <c r="L5" s="5"/>
      <c r="M5" s="5"/>
      <c r="N5" s="5">
        <f>N6+N7+N8+N9+N10+N11+N12</f>
        <v>4</v>
      </c>
      <c r="O5" s="5"/>
      <c r="P5" s="5">
        <f>P6+P7+P8+P9+P10+P11+P12</f>
        <v>1</v>
      </c>
      <c r="Q5" s="5"/>
      <c r="R5" s="5">
        <f>SUM(C5:Q5)</f>
        <v>46</v>
      </c>
      <c r="S5" s="139" t="s">
        <v>45</v>
      </c>
    </row>
    <row r="6" s="137" customFormat="1" ht="27" customHeight="1" spans="1:19">
      <c r="A6" s="60">
        <v>1</v>
      </c>
      <c r="B6" s="6" t="s">
        <v>46</v>
      </c>
      <c r="C6" s="5"/>
      <c r="D6" s="5">
        <v>1</v>
      </c>
      <c r="E6" s="5">
        <v>1</v>
      </c>
      <c r="F6" s="5">
        <v>1</v>
      </c>
      <c r="G6" s="5"/>
      <c r="H6" s="5"/>
      <c r="I6" s="5"/>
      <c r="J6" s="5"/>
      <c r="K6" s="5"/>
      <c r="L6" s="5"/>
      <c r="M6" s="5"/>
      <c r="N6" s="5">
        <v>2</v>
      </c>
      <c r="O6" s="5"/>
      <c r="P6" s="5">
        <v>1</v>
      </c>
      <c r="Q6" s="5"/>
      <c r="R6" s="5">
        <v>6</v>
      </c>
      <c r="S6" s="140"/>
    </row>
    <row r="7" s="137" customFormat="1" ht="27" customHeight="1" spans="1:19">
      <c r="A7" s="60">
        <v>2</v>
      </c>
      <c r="B7" s="6" t="s">
        <v>47</v>
      </c>
      <c r="C7" s="5">
        <v>1</v>
      </c>
      <c r="D7" s="5">
        <v>2</v>
      </c>
      <c r="E7" s="5"/>
      <c r="F7" s="5"/>
      <c r="G7" s="5"/>
      <c r="H7" s="5">
        <v>1</v>
      </c>
      <c r="I7" s="5"/>
      <c r="J7" s="5"/>
      <c r="K7" s="5">
        <v>1</v>
      </c>
      <c r="L7" s="5"/>
      <c r="M7" s="5"/>
      <c r="N7" s="5"/>
      <c r="O7" s="5"/>
      <c r="P7" s="5"/>
      <c r="Q7" s="5"/>
      <c r="R7" s="5">
        <v>5</v>
      </c>
      <c r="S7" s="140"/>
    </row>
    <row r="8" s="137" customFormat="1" ht="27" customHeight="1" spans="1:19">
      <c r="A8" s="60">
        <v>3</v>
      </c>
      <c r="B8" s="6" t="s">
        <v>48</v>
      </c>
      <c r="C8" s="5"/>
      <c r="D8" s="5">
        <v>3</v>
      </c>
      <c r="E8" s="5">
        <v>4</v>
      </c>
      <c r="F8" s="5">
        <v>2</v>
      </c>
      <c r="G8" s="5">
        <v>1</v>
      </c>
      <c r="H8" s="5"/>
      <c r="I8" s="5"/>
      <c r="J8" s="5"/>
      <c r="K8" s="5"/>
      <c r="L8" s="5"/>
      <c r="M8" s="5"/>
      <c r="N8" s="5"/>
      <c r="O8" s="5"/>
      <c r="P8" s="5"/>
      <c r="Q8" s="5"/>
      <c r="R8" s="5">
        <v>10</v>
      </c>
      <c r="S8" s="140"/>
    </row>
    <row r="9" s="137" customFormat="1" ht="27" customHeight="1" spans="1:19">
      <c r="A9" s="60">
        <v>4</v>
      </c>
      <c r="B9" s="6" t="s">
        <v>49</v>
      </c>
      <c r="C9" s="5"/>
      <c r="D9" s="5">
        <v>2</v>
      </c>
      <c r="E9" s="5">
        <v>1</v>
      </c>
      <c r="F9" s="5">
        <v>2</v>
      </c>
      <c r="G9" s="5"/>
      <c r="H9" s="5"/>
      <c r="I9" s="5">
        <v>1</v>
      </c>
      <c r="J9" s="5">
        <v>1</v>
      </c>
      <c r="K9" s="5"/>
      <c r="L9" s="5"/>
      <c r="M9" s="5"/>
      <c r="N9" s="5">
        <v>1</v>
      </c>
      <c r="O9" s="5"/>
      <c r="P9" s="5"/>
      <c r="Q9" s="5"/>
      <c r="R9" s="5">
        <v>8</v>
      </c>
      <c r="S9" s="140"/>
    </row>
    <row r="10" s="137" customFormat="1" ht="27" customHeight="1" spans="1:19">
      <c r="A10" s="60">
        <v>5</v>
      </c>
      <c r="B10" s="6" t="s">
        <v>50</v>
      </c>
      <c r="C10" s="5"/>
      <c r="D10" s="5"/>
      <c r="E10" s="5">
        <v>1</v>
      </c>
      <c r="F10" s="5">
        <v>1</v>
      </c>
      <c r="G10" s="5">
        <v>1</v>
      </c>
      <c r="H10" s="5"/>
      <c r="I10" s="5">
        <v>1</v>
      </c>
      <c r="J10" s="5"/>
      <c r="K10" s="5"/>
      <c r="L10" s="5"/>
      <c r="M10" s="5"/>
      <c r="N10" s="5"/>
      <c r="O10" s="5"/>
      <c r="P10" s="5"/>
      <c r="Q10" s="5"/>
      <c r="R10" s="5">
        <v>4</v>
      </c>
      <c r="S10" s="140"/>
    </row>
    <row r="11" s="137" customFormat="1" ht="27" customHeight="1" spans="1:19">
      <c r="A11" s="60">
        <v>6</v>
      </c>
      <c r="B11" s="6" t="s">
        <v>51</v>
      </c>
      <c r="C11" s="5"/>
      <c r="D11" s="5">
        <v>2</v>
      </c>
      <c r="E11" s="5">
        <v>1</v>
      </c>
      <c r="F11" s="5">
        <v>2</v>
      </c>
      <c r="G11" s="5">
        <v>2</v>
      </c>
      <c r="H11" s="5">
        <v>1</v>
      </c>
      <c r="I11" s="5">
        <v>1</v>
      </c>
      <c r="J11" s="5"/>
      <c r="K11" s="5"/>
      <c r="L11" s="5"/>
      <c r="M11" s="5"/>
      <c r="N11" s="5">
        <v>1</v>
      </c>
      <c r="O11" s="5"/>
      <c r="P11" s="5"/>
      <c r="Q11" s="5"/>
      <c r="R11" s="5">
        <v>10</v>
      </c>
      <c r="S11" s="140"/>
    </row>
    <row r="12" s="137" customFormat="1" ht="27" customHeight="1" spans="1:19">
      <c r="A12" s="60">
        <v>7</v>
      </c>
      <c r="B12" s="6" t="s">
        <v>52</v>
      </c>
      <c r="C12" s="5"/>
      <c r="D12" s="5"/>
      <c r="E12" s="5"/>
      <c r="F12" s="5"/>
      <c r="G12" s="5">
        <v>1</v>
      </c>
      <c r="H12" s="5"/>
      <c r="I12" s="5"/>
      <c r="J12" s="5">
        <v>1</v>
      </c>
      <c r="K12" s="5">
        <v>1</v>
      </c>
      <c r="L12" s="5"/>
      <c r="M12" s="5"/>
      <c r="N12" s="5"/>
      <c r="O12" s="5"/>
      <c r="P12" s="5"/>
      <c r="Q12" s="5"/>
      <c r="R12" s="5">
        <v>3</v>
      </c>
      <c r="S12" s="140"/>
    </row>
    <row r="13" s="137" customFormat="1" ht="20" customHeight="1" spans="1:19">
      <c r="A13" s="5" t="s">
        <v>53</v>
      </c>
      <c r="B13" s="5"/>
      <c r="C13" s="5">
        <f t="shared" ref="C13:F13" si="1">C14+C15+C16+C17+C18</f>
        <v>1</v>
      </c>
      <c r="D13" s="5">
        <f t="shared" si="1"/>
        <v>17</v>
      </c>
      <c r="E13" s="5">
        <f t="shared" si="1"/>
        <v>13</v>
      </c>
      <c r="F13" s="5">
        <f t="shared" si="1"/>
        <v>1</v>
      </c>
      <c r="G13" s="5"/>
      <c r="H13" s="5"/>
      <c r="I13" s="5"/>
      <c r="J13" s="5"/>
      <c r="K13" s="5"/>
      <c r="L13" s="5"/>
      <c r="M13" s="5"/>
      <c r="N13" s="5">
        <f>N14+N15+N16+N17+N18</f>
        <v>2</v>
      </c>
      <c r="O13" s="5"/>
      <c r="P13" s="5"/>
      <c r="Q13" s="5"/>
      <c r="R13" s="5">
        <f>R14+R15+R16+R17+R18</f>
        <v>34</v>
      </c>
      <c r="S13" s="140"/>
    </row>
    <row r="14" s="137" customFormat="1" ht="28" customHeight="1" spans="1:19">
      <c r="A14" s="60">
        <v>1</v>
      </c>
      <c r="B14" s="6" t="s">
        <v>54</v>
      </c>
      <c r="C14" s="5"/>
      <c r="D14" s="5">
        <v>2</v>
      </c>
      <c r="E14" s="5">
        <v>2</v>
      </c>
      <c r="F14" s="5"/>
      <c r="G14" s="5"/>
      <c r="H14" s="5"/>
      <c r="I14" s="5"/>
      <c r="J14" s="5"/>
      <c r="K14" s="5"/>
      <c r="L14" s="5"/>
      <c r="M14" s="5"/>
      <c r="N14" s="5"/>
      <c r="O14" s="5"/>
      <c r="P14" s="5"/>
      <c r="Q14" s="5"/>
      <c r="R14" s="5">
        <v>4</v>
      </c>
      <c r="S14" s="140"/>
    </row>
    <row r="15" s="137" customFormat="1" ht="28" customHeight="1" spans="1:19">
      <c r="A15" s="60">
        <v>2</v>
      </c>
      <c r="B15" s="6" t="s">
        <v>55</v>
      </c>
      <c r="C15" s="5">
        <v>1</v>
      </c>
      <c r="D15" s="5">
        <v>7</v>
      </c>
      <c r="E15" s="5">
        <v>7</v>
      </c>
      <c r="F15" s="5">
        <v>1</v>
      </c>
      <c r="G15" s="5"/>
      <c r="H15" s="5"/>
      <c r="I15" s="5"/>
      <c r="J15" s="5"/>
      <c r="K15" s="5"/>
      <c r="L15" s="5"/>
      <c r="M15" s="5"/>
      <c r="N15" s="5">
        <v>2</v>
      </c>
      <c r="O15" s="5"/>
      <c r="P15" s="5"/>
      <c r="Q15" s="5"/>
      <c r="R15" s="5">
        <v>18</v>
      </c>
      <c r="S15" s="140"/>
    </row>
    <row r="16" s="137" customFormat="1" ht="28" customHeight="1" spans="1:19">
      <c r="A16" s="60">
        <v>3</v>
      </c>
      <c r="B16" s="6" t="s">
        <v>56</v>
      </c>
      <c r="C16" s="5"/>
      <c r="D16" s="5">
        <v>2</v>
      </c>
      <c r="E16" s="5">
        <v>2</v>
      </c>
      <c r="F16" s="5"/>
      <c r="G16" s="5"/>
      <c r="H16" s="5"/>
      <c r="I16" s="5"/>
      <c r="J16" s="5"/>
      <c r="K16" s="5"/>
      <c r="L16" s="5"/>
      <c r="M16" s="5"/>
      <c r="N16" s="5"/>
      <c r="O16" s="5"/>
      <c r="P16" s="5"/>
      <c r="Q16" s="5"/>
      <c r="R16" s="5">
        <v>4</v>
      </c>
      <c r="S16" s="140"/>
    </row>
    <row r="17" s="137" customFormat="1" ht="28" customHeight="1" spans="1:19">
      <c r="A17" s="60">
        <v>4</v>
      </c>
      <c r="B17" s="6" t="s">
        <v>57</v>
      </c>
      <c r="C17" s="5"/>
      <c r="D17" s="5">
        <v>4</v>
      </c>
      <c r="E17" s="5"/>
      <c r="F17" s="5"/>
      <c r="G17" s="5"/>
      <c r="H17" s="5"/>
      <c r="I17" s="5"/>
      <c r="J17" s="5"/>
      <c r="K17" s="5"/>
      <c r="L17" s="5"/>
      <c r="M17" s="5"/>
      <c r="N17" s="5"/>
      <c r="O17" s="5"/>
      <c r="P17" s="5"/>
      <c r="Q17" s="5"/>
      <c r="R17" s="5">
        <v>4</v>
      </c>
      <c r="S17" s="140"/>
    </row>
    <row r="18" s="137" customFormat="1" ht="28" customHeight="1" spans="1:19">
      <c r="A18" s="60">
        <v>5</v>
      </c>
      <c r="B18" s="6" t="s">
        <v>58</v>
      </c>
      <c r="C18" s="5"/>
      <c r="D18" s="5">
        <v>2</v>
      </c>
      <c r="E18" s="5">
        <v>2</v>
      </c>
      <c r="F18" s="5"/>
      <c r="G18" s="5"/>
      <c r="H18" s="5"/>
      <c r="I18" s="5"/>
      <c r="J18" s="5"/>
      <c r="K18" s="5"/>
      <c r="L18" s="5"/>
      <c r="M18" s="5"/>
      <c r="N18" s="5"/>
      <c r="O18" s="5"/>
      <c r="P18" s="5"/>
      <c r="Q18" s="5"/>
      <c r="R18" s="5">
        <v>4</v>
      </c>
      <c r="S18" s="141"/>
    </row>
    <row r="19" s="137" customFormat="1" ht="20" customHeight="1" spans="1:19">
      <c r="A19" s="5" t="s">
        <v>23</v>
      </c>
      <c r="B19" s="5"/>
      <c r="C19" s="5">
        <f t="shared" ref="C19:K19" si="2">C5+C13</f>
        <v>2</v>
      </c>
      <c r="D19" s="5">
        <f t="shared" si="2"/>
        <v>27</v>
      </c>
      <c r="E19" s="5">
        <f t="shared" si="2"/>
        <v>21</v>
      </c>
      <c r="F19" s="5">
        <f t="shared" si="2"/>
        <v>9</v>
      </c>
      <c r="G19" s="5">
        <f t="shared" si="2"/>
        <v>5</v>
      </c>
      <c r="H19" s="5">
        <f t="shared" si="2"/>
        <v>2</v>
      </c>
      <c r="I19" s="5">
        <f t="shared" si="2"/>
        <v>3</v>
      </c>
      <c r="J19" s="5">
        <f t="shared" si="2"/>
        <v>2</v>
      </c>
      <c r="K19" s="5">
        <f t="shared" si="2"/>
        <v>2</v>
      </c>
      <c r="L19" s="5"/>
      <c r="M19" s="5"/>
      <c r="N19" s="5">
        <f t="shared" ref="N19:R19" si="3">N5+N13</f>
        <v>6</v>
      </c>
      <c r="O19" s="5"/>
      <c r="P19" s="5">
        <f t="shared" si="3"/>
        <v>1</v>
      </c>
      <c r="Q19" s="5"/>
      <c r="R19" s="5">
        <f t="shared" si="3"/>
        <v>80</v>
      </c>
      <c r="S19" s="142"/>
    </row>
    <row r="20" s="137" customFormat="1"/>
    <row r="21" s="137" customFormat="1"/>
  </sheetData>
  <mergeCells count="10">
    <mergeCell ref="A1:B1"/>
    <mergeCell ref="A2:S2"/>
    <mergeCell ref="C3:R3"/>
    <mergeCell ref="A5:B5"/>
    <mergeCell ref="A13:B13"/>
    <mergeCell ref="A19:B19"/>
    <mergeCell ref="A3:A4"/>
    <mergeCell ref="B3:B4"/>
    <mergeCell ref="S3:S4"/>
    <mergeCell ref="S5:S18"/>
  </mergeCells>
  <printOptions horizontalCentered="1"/>
  <pageMargins left="0.432638888888889" right="0.432638888888889" top="0.708333333333333" bottom="0.629861111111111" header="0.5" footer="0.393055555555556"/>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0"/>
  <sheetViews>
    <sheetView topLeftCell="A10" workbookViewId="0">
      <selection activeCell="I20" sqref="I20"/>
    </sheetView>
  </sheetViews>
  <sheetFormatPr defaultColWidth="9" defaultRowHeight="15.75"/>
  <cols>
    <col min="1" max="1" width="4" customWidth="1"/>
    <col min="2" max="2" width="24.375" customWidth="1"/>
    <col min="3" max="3" width="7" customWidth="1"/>
    <col min="4" max="4" width="5.125" customWidth="1"/>
    <col min="5" max="5" width="5.125" style="123" customWidth="1"/>
    <col min="6" max="7" width="5.125" customWidth="1"/>
    <col min="8" max="8" width="5.25" customWidth="1"/>
    <col min="9" max="13" width="5.125" customWidth="1"/>
    <col min="14" max="14" width="4.625" customWidth="1"/>
    <col min="15" max="15" width="4.75" customWidth="1"/>
    <col min="16" max="16" width="4.625" customWidth="1"/>
    <col min="17" max="17" width="4.875" customWidth="1"/>
    <col min="18" max="18" width="4.625" customWidth="1"/>
    <col min="19" max="19" width="17.125" customWidth="1"/>
  </cols>
  <sheetData>
    <row r="1" ht="20.25" spans="1:2">
      <c r="A1" s="114" t="s">
        <v>59</v>
      </c>
      <c r="B1" s="114"/>
    </row>
    <row r="2" ht="36" customHeight="1" spans="1:19">
      <c r="A2" s="9" t="s">
        <v>60</v>
      </c>
      <c r="B2" s="9"/>
      <c r="C2" s="9"/>
      <c r="D2" s="9"/>
      <c r="E2" s="9"/>
      <c r="F2" s="9"/>
      <c r="G2" s="9"/>
      <c r="H2" s="9"/>
      <c r="I2" s="9"/>
      <c r="J2" s="9"/>
      <c r="K2" s="9"/>
      <c r="L2" s="9"/>
      <c r="M2" s="9"/>
      <c r="N2" s="9"/>
      <c r="O2" s="9"/>
      <c r="P2" s="9"/>
      <c r="Q2" s="9"/>
      <c r="R2" s="9"/>
      <c r="S2" s="9"/>
    </row>
    <row r="3" ht="30" customHeight="1" spans="1:19">
      <c r="A3" s="36" t="s">
        <v>39</v>
      </c>
      <c r="B3" s="37" t="s">
        <v>40</v>
      </c>
      <c r="C3" s="37" t="s">
        <v>41</v>
      </c>
      <c r="D3" s="37"/>
      <c r="E3" s="129"/>
      <c r="F3" s="37"/>
      <c r="G3" s="37"/>
      <c r="H3" s="37"/>
      <c r="I3" s="37"/>
      <c r="J3" s="37"/>
      <c r="K3" s="37"/>
      <c r="L3" s="37"/>
      <c r="M3" s="37"/>
      <c r="N3" s="37"/>
      <c r="O3" s="37"/>
      <c r="P3" s="37"/>
      <c r="Q3" s="37"/>
      <c r="R3" s="37"/>
      <c r="S3" s="37" t="s">
        <v>42</v>
      </c>
    </row>
    <row r="4" ht="30" customHeight="1" spans="1:19">
      <c r="A4" s="36"/>
      <c r="B4" s="37"/>
      <c r="C4" s="37" t="s">
        <v>4</v>
      </c>
      <c r="D4" s="37" t="s">
        <v>5</v>
      </c>
      <c r="E4" s="129" t="s">
        <v>6</v>
      </c>
      <c r="F4" s="37" t="s">
        <v>7</v>
      </c>
      <c r="G4" s="37" t="s">
        <v>8</v>
      </c>
      <c r="H4" s="37" t="s">
        <v>9</v>
      </c>
      <c r="I4" s="37" t="s">
        <v>10</v>
      </c>
      <c r="J4" s="37" t="s">
        <v>11</v>
      </c>
      <c r="K4" s="37" t="s">
        <v>12</v>
      </c>
      <c r="L4" s="37" t="s">
        <v>43</v>
      </c>
      <c r="M4" s="37" t="s">
        <v>14</v>
      </c>
      <c r="N4" s="37" t="s">
        <v>15</v>
      </c>
      <c r="O4" s="37" t="s">
        <v>16</v>
      </c>
      <c r="P4" s="37" t="s">
        <v>17</v>
      </c>
      <c r="Q4" s="37" t="s">
        <v>18</v>
      </c>
      <c r="R4" s="37" t="s">
        <v>19</v>
      </c>
      <c r="S4" s="37"/>
    </row>
    <row r="5" ht="24" customHeight="1" spans="1:19">
      <c r="A5" s="37" t="s">
        <v>44</v>
      </c>
      <c r="B5" s="37"/>
      <c r="C5" s="37"/>
      <c r="D5" s="37">
        <v>2</v>
      </c>
      <c r="E5" s="129">
        <v>3</v>
      </c>
      <c r="F5" s="37">
        <v>2</v>
      </c>
      <c r="G5" s="37"/>
      <c r="H5" s="37">
        <v>1</v>
      </c>
      <c r="I5" s="37">
        <v>3</v>
      </c>
      <c r="J5" s="37">
        <v>4</v>
      </c>
      <c r="K5" s="37">
        <v>1</v>
      </c>
      <c r="L5" s="37"/>
      <c r="M5" s="37"/>
      <c r="N5" s="37"/>
      <c r="O5" s="37"/>
      <c r="P5" s="37"/>
      <c r="Q5" s="37"/>
      <c r="R5" s="37">
        <v>16</v>
      </c>
      <c r="S5" s="133" t="s">
        <v>45</v>
      </c>
    </row>
    <row r="6" ht="24" customHeight="1" spans="1:19">
      <c r="A6" s="38">
        <v>1</v>
      </c>
      <c r="B6" s="124" t="s">
        <v>61</v>
      </c>
      <c r="C6" s="124"/>
      <c r="D6" s="124">
        <v>1</v>
      </c>
      <c r="E6" s="130">
        <v>1</v>
      </c>
      <c r="F6" s="124"/>
      <c r="G6" s="124"/>
      <c r="H6" s="124"/>
      <c r="I6" s="124"/>
      <c r="J6" s="124"/>
      <c r="K6" s="124">
        <v>1</v>
      </c>
      <c r="L6" s="40"/>
      <c r="M6" s="40"/>
      <c r="N6" s="40"/>
      <c r="O6" s="40"/>
      <c r="P6" s="40"/>
      <c r="Q6" s="40"/>
      <c r="R6" s="40">
        <v>3</v>
      </c>
      <c r="S6" s="134"/>
    </row>
    <row r="7" ht="24" customHeight="1" spans="1:19">
      <c r="A7" s="38">
        <v>2</v>
      </c>
      <c r="B7" s="124" t="s">
        <v>62</v>
      </c>
      <c r="C7" s="124"/>
      <c r="D7" s="124"/>
      <c r="E7" s="130"/>
      <c r="F7" s="124"/>
      <c r="G7" s="124"/>
      <c r="H7" s="124"/>
      <c r="I7" s="124">
        <v>1</v>
      </c>
      <c r="J7" s="124">
        <v>1</v>
      </c>
      <c r="K7" s="124"/>
      <c r="L7" s="40"/>
      <c r="M7" s="40"/>
      <c r="N7" s="40"/>
      <c r="O7" s="40"/>
      <c r="P7" s="40"/>
      <c r="Q7" s="40"/>
      <c r="R7" s="40">
        <v>2</v>
      </c>
      <c r="S7" s="134"/>
    </row>
    <row r="8" ht="24" customHeight="1" spans="1:19">
      <c r="A8" s="38">
        <v>3</v>
      </c>
      <c r="B8" s="124" t="s">
        <v>63</v>
      </c>
      <c r="C8" s="124"/>
      <c r="D8" s="124"/>
      <c r="E8" s="130"/>
      <c r="F8" s="124"/>
      <c r="G8" s="124"/>
      <c r="H8" s="124"/>
      <c r="I8" s="124"/>
      <c r="J8" s="124">
        <v>1</v>
      </c>
      <c r="K8" s="124"/>
      <c r="L8" s="40"/>
      <c r="M8" s="40"/>
      <c r="N8" s="40"/>
      <c r="O8" s="40"/>
      <c r="P8" s="40"/>
      <c r="Q8" s="40"/>
      <c r="R8" s="40">
        <v>1</v>
      </c>
      <c r="S8" s="134"/>
    </row>
    <row r="9" ht="24" customHeight="1" spans="1:19">
      <c r="A9" s="38">
        <v>4</v>
      </c>
      <c r="B9" s="124" t="s">
        <v>64</v>
      </c>
      <c r="C9" s="124"/>
      <c r="D9" s="124"/>
      <c r="E9" s="130"/>
      <c r="F9" s="124"/>
      <c r="G9" s="124"/>
      <c r="H9" s="124"/>
      <c r="I9" s="124"/>
      <c r="J9" s="124">
        <v>1</v>
      </c>
      <c r="K9" s="124"/>
      <c r="L9" s="40"/>
      <c r="M9" s="40"/>
      <c r="N9" s="40"/>
      <c r="O9" s="40"/>
      <c r="P9" s="40"/>
      <c r="Q9" s="40"/>
      <c r="R9" s="40">
        <v>1</v>
      </c>
      <c r="S9" s="134"/>
    </row>
    <row r="10" ht="24" customHeight="1" spans="1:19">
      <c r="A10" s="38">
        <v>5</v>
      </c>
      <c r="B10" s="124" t="s">
        <v>65</v>
      </c>
      <c r="C10" s="124"/>
      <c r="D10" s="124">
        <v>1</v>
      </c>
      <c r="E10" s="130">
        <v>2</v>
      </c>
      <c r="F10" s="124">
        <v>2</v>
      </c>
      <c r="G10" s="124"/>
      <c r="H10" s="124"/>
      <c r="I10" s="124"/>
      <c r="J10" s="124">
        <v>1</v>
      </c>
      <c r="K10" s="124"/>
      <c r="L10" s="40"/>
      <c r="M10" s="40"/>
      <c r="N10" s="40"/>
      <c r="O10" s="40"/>
      <c r="P10" s="40"/>
      <c r="Q10" s="40"/>
      <c r="R10" s="40">
        <v>6</v>
      </c>
      <c r="S10" s="134"/>
    </row>
    <row r="11" ht="24" customHeight="1" spans="1:19">
      <c r="A11" s="38">
        <v>6</v>
      </c>
      <c r="B11" s="124" t="s">
        <v>66</v>
      </c>
      <c r="C11" s="124"/>
      <c r="D11" s="124"/>
      <c r="E11" s="130"/>
      <c r="F11" s="124"/>
      <c r="G11" s="124"/>
      <c r="H11" s="124">
        <v>1</v>
      </c>
      <c r="I11" s="124"/>
      <c r="J11" s="124"/>
      <c r="K11" s="124"/>
      <c r="L11" s="40"/>
      <c r="M11" s="40"/>
      <c r="N11" s="40"/>
      <c r="O11" s="40"/>
      <c r="P11" s="40"/>
      <c r="Q11" s="40"/>
      <c r="R11" s="40">
        <v>1</v>
      </c>
      <c r="S11" s="134"/>
    </row>
    <row r="12" ht="24" customHeight="1" spans="1:19">
      <c r="A12" s="38">
        <v>7</v>
      </c>
      <c r="B12" s="124" t="s">
        <v>67</v>
      </c>
      <c r="C12" s="124"/>
      <c r="D12" s="124"/>
      <c r="E12" s="130"/>
      <c r="F12" s="124"/>
      <c r="G12" s="124"/>
      <c r="H12" s="124"/>
      <c r="I12" s="124">
        <v>1</v>
      </c>
      <c r="J12" s="124"/>
      <c r="K12" s="124"/>
      <c r="L12" s="40"/>
      <c r="M12" s="40"/>
      <c r="N12" s="40"/>
      <c r="O12" s="40"/>
      <c r="P12" s="40"/>
      <c r="Q12" s="40"/>
      <c r="R12" s="40">
        <v>1</v>
      </c>
      <c r="S12" s="134"/>
    </row>
    <row r="13" ht="24" customHeight="1" spans="1:19">
      <c r="A13" s="38">
        <v>8</v>
      </c>
      <c r="B13" s="124" t="s">
        <v>68</v>
      </c>
      <c r="C13" s="37"/>
      <c r="D13" s="37"/>
      <c r="E13" s="129"/>
      <c r="F13" s="37"/>
      <c r="G13" s="37"/>
      <c r="H13" s="37"/>
      <c r="I13" s="40">
        <v>1</v>
      </c>
      <c r="J13" s="37"/>
      <c r="K13" s="37"/>
      <c r="L13" s="37"/>
      <c r="M13" s="37"/>
      <c r="N13" s="37"/>
      <c r="O13" s="37"/>
      <c r="P13" s="37"/>
      <c r="Q13" s="37"/>
      <c r="R13" s="37">
        <v>1</v>
      </c>
      <c r="S13" s="134"/>
    </row>
    <row r="14" ht="24" customHeight="1" spans="1:19">
      <c r="A14" s="37" t="s">
        <v>53</v>
      </c>
      <c r="B14" s="37"/>
      <c r="C14" s="37">
        <v>12</v>
      </c>
      <c r="D14" s="37"/>
      <c r="E14" s="129"/>
      <c r="F14" s="37">
        <v>3</v>
      </c>
      <c r="G14" s="37"/>
      <c r="H14" s="37"/>
      <c r="I14" s="37"/>
      <c r="J14" s="37"/>
      <c r="K14" s="37"/>
      <c r="L14" s="37">
        <v>2</v>
      </c>
      <c r="M14" s="37">
        <v>8</v>
      </c>
      <c r="N14" s="37">
        <v>7</v>
      </c>
      <c r="O14" s="37">
        <v>8</v>
      </c>
      <c r="P14" s="37">
        <v>5</v>
      </c>
      <c r="Q14" s="37">
        <v>4</v>
      </c>
      <c r="R14" s="37">
        <v>49</v>
      </c>
      <c r="S14" s="134"/>
    </row>
    <row r="15" ht="24" customHeight="1" spans="1:19">
      <c r="A15" s="38">
        <v>1</v>
      </c>
      <c r="B15" s="124" t="s">
        <v>69</v>
      </c>
      <c r="C15" s="124">
        <v>2</v>
      </c>
      <c r="D15" s="124"/>
      <c r="E15" s="130"/>
      <c r="F15" s="124">
        <v>1</v>
      </c>
      <c r="G15" s="124"/>
      <c r="H15" s="124"/>
      <c r="I15" s="124"/>
      <c r="J15" s="124"/>
      <c r="K15" s="124"/>
      <c r="L15" s="124"/>
      <c r="M15" s="40">
        <v>1</v>
      </c>
      <c r="N15" s="124"/>
      <c r="O15" s="124"/>
      <c r="P15" s="124"/>
      <c r="Q15" s="124">
        <v>1</v>
      </c>
      <c r="R15" s="40">
        <v>5</v>
      </c>
      <c r="S15" s="134"/>
    </row>
    <row r="16" ht="33" customHeight="1" spans="1:19">
      <c r="A16" s="38">
        <v>2</v>
      </c>
      <c r="B16" s="124" t="s">
        <v>70</v>
      </c>
      <c r="C16" s="124">
        <v>1</v>
      </c>
      <c r="D16" s="124"/>
      <c r="E16" s="130"/>
      <c r="F16" s="124"/>
      <c r="G16" s="124"/>
      <c r="H16" s="124"/>
      <c r="I16" s="124"/>
      <c r="J16" s="124"/>
      <c r="K16" s="124"/>
      <c r="L16" s="124">
        <v>1</v>
      </c>
      <c r="M16" s="40">
        <v>1</v>
      </c>
      <c r="N16" s="124">
        <v>1</v>
      </c>
      <c r="O16" s="124">
        <v>1</v>
      </c>
      <c r="P16" s="124"/>
      <c r="Q16" s="124">
        <v>1</v>
      </c>
      <c r="R16" s="40">
        <v>6</v>
      </c>
      <c r="S16" s="134"/>
    </row>
    <row r="17" ht="24" customHeight="1" spans="1:19">
      <c r="A17" s="38">
        <v>3</v>
      </c>
      <c r="B17" s="124" t="s">
        <v>71</v>
      </c>
      <c r="C17" s="124"/>
      <c r="D17" s="124"/>
      <c r="E17" s="131"/>
      <c r="F17" s="124"/>
      <c r="G17" s="124"/>
      <c r="H17" s="124"/>
      <c r="I17" s="124"/>
      <c r="J17" s="124"/>
      <c r="K17" s="124"/>
      <c r="L17" s="124"/>
      <c r="M17" s="40"/>
      <c r="N17" s="124"/>
      <c r="O17" s="124"/>
      <c r="P17" s="124">
        <v>1</v>
      </c>
      <c r="Q17" s="124"/>
      <c r="R17" s="40">
        <v>1</v>
      </c>
      <c r="S17" s="134"/>
    </row>
    <row r="18" ht="24" customHeight="1" spans="1:19">
      <c r="A18" s="38">
        <v>4</v>
      </c>
      <c r="B18" s="124" t="s">
        <v>72</v>
      </c>
      <c r="C18" s="124"/>
      <c r="D18" s="124"/>
      <c r="E18" s="131"/>
      <c r="F18" s="124">
        <v>1</v>
      </c>
      <c r="G18" s="124"/>
      <c r="H18" s="124"/>
      <c r="I18" s="124"/>
      <c r="J18" s="124"/>
      <c r="K18" s="124"/>
      <c r="L18" s="124"/>
      <c r="M18" s="40"/>
      <c r="N18" s="124">
        <v>1</v>
      </c>
      <c r="O18" s="124">
        <v>1</v>
      </c>
      <c r="P18" s="124"/>
      <c r="Q18" s="124"/>
      <c r="R18" s="40">
        <v>3</v>
      </c>
      <c r="S18" s="134"/>
    </row>
    <row r="19" ht="24" customHeight="1" spans="1:19">
      <c r="A19" s="38">
        <v>5</v>
      </c>
      <c r="B19" s="125" t="s">
        <v>73</v>
      </c>
      <c r="C19" s="126"/>
      <c r="D19" s="126"/>
      <c r="E19" s="131"/>
      <c r="F19" s="126"/>
      <c r="G19" s="126"/>
      <c r="H19" s="126"/>
      <c r="I19" s="126"/>
      <c r="J19" s="126"/>
      <c r="K19" s="126"/>
      <c r="L19" s="126"/>
      <c r="M19" s="40"/>
      <c r="N19" s="126">
        <v>1</v>
      </c>
      <c r="O19" s="126"/>
      <c r="P19" s="126"/>
      <c r="Q19" s="126"/>
      <c r="R19" s="40">
        <v>1</v>
      </c>
      <c r="S19" s="134"/>
    </row>
    <row r="20" ht="24" customHeight="1" spans="1:19">
      <c r="A20" s="38">
        <v>6</v>
      </c>
      <c r="B20" s="125" t="s">
        <v>74</v>
      </c>
      <c r="C20" s="126">
        <v>1</v>
      </c>
      <c r="D20" s="127"/>
      <c r="E20" s="131"/>
      <c r="F20" s="126"/>
      <c r="G20" s="126"/>
      <c r="H20" s="126"/>
      <c r="I20" s="126"/>
      <c r="J20" s="126"/>
      <c r="K20" s="126"/>
      <c r="L20" s="126"/>
      <c r="M20" s="40">
        <v>1</v>
      </c>
      <c r="N20" s="126"/>
      <c r="O20" s="126">
        <v>1</v>
      </c>
      <c r="P20" s="126"/>
      <c r="Q20" s="126">
        <v>1</v>
      </c>
      <c r="R20" s="40">
        <v>4</v>
      </c>
      <c r="S20" s="134"/>
    </row>
    <row r="21" ht="24" customHeight="1" spans="1:19">
      <c r="A21" s="38">
        <v>7</v>
      </c>
      <c r="B21" s="125" t="s">
        <v>75</v>
      </c>
      <c r="C21" s="126">
        <v>1</v>
      </c>
      <c r="D21" s="127"/>
      <c r="E21" s="131"/>
      <c r="F21" s="126"/>
      <c r="G21" s="126"/>
      <c r="H21" s="126"/>
      <c r="I21" s="126"/>
      <c r="J21" s="126"/>
      <c r="K21" s="126"/>
      <c r="L21" s="126"/>
      <c r="M21" s="40">
        <v>1</v>
      </c>
      <c r="N21" s="126">
        <v>2</v>
      </c>
      <c r="O21" s="126"/>
      <c r="P21" s="126">
        <v>1</v>
      </c>
      <c r="Q21" s="126">
        <v>1</v>
      </c>
      <c r="R21" s="40">
        <v>6</v>
      </c>
      <c r="S21" s="134"/>
    </row>
    <row r="22" ht="24" customHeight="1" spans="1:19">
      <c r="A22" s="38">
        <v>8</v>
      </c>
      <c r="B22" s="125" t="s">
        <v>76</v>
      </c>
      <c r="C22" s="126">
        <v>1</v>
      </c>
      <c r="D22" s="127"/>
      <c r="E22" s="131"/>
      <c r="F22" s="126"/>
      <c r="G22" s="126"/>
      <c r="H22" s="126"/>
      <c r="I22" s="126"/>
      <c r="J22" s="126"/>
      <c r="K22" s="126"/>
      <c r="L22" s="126"/>
      <c r="M22" s="40"/>
      <c r="N22" s="126"/>
      <c r="O22" s="126"/>
      <c r="P22" s="126"/>
      <c r="Q22" s="126"/>
      <c r="R22" s="40">
        <v>1</v>
      </c>
      <c r="S22" s="134"/>
    </row>
    <row r="23" ht="24" customHeight="1" spans="1:19">
      <c r="A23" s="38">
        <v>9</v>
      </c>
      <c r="B23" s="125" t="s">
        <v>77</v>
      </c>
      <c r="C23" s="126">
        <v>1</v>
      </c>
      <c r="D23" s="127"/>
      <c r="E23" s="131"/>
      <c r="F23" s="126"/>
      <c r="G23" s="126"/>
      <c r="H23" s="126"/>
      <c r="I23" s="126"/>
      <c r="J23" s="126"/>
      <c r="K23" s="126"/>
      <c r="L23" s="126"/>
      <c r="M23" s="40"/>
      <c r="N23" s="126"/>
      <c r="O23" s="126"/>
      <c r="P23" s="126"/>
      <c r="Q23" s="126"/>
      <c r="R23" s="40">
        <v>1</v>
      </c>
      <c r="S23" s="134"/>
    </row>
    <row r="24" ht="24" customHeight="1" spans="1:19">
      <c r="A24" s="38">
        <v>10</v>
      </c>
      <c r="B24" s="125" t="s">
        <v>78</v>
      </c>
      <c r="C24" s="126">
        <v>1</v>
      </c>
      <c r="D24" s="126"/>
      <c r="E24" s="131"/>
      <c r="F24" s="126"/>
      <c r="G24" s="126"/>
      <c r="H24" s="126"/>
      <c r="I24" s="126"/>
      <c r="J24" s="126"/>
      <c r="K24" s="126"/>
      <c r="L24" s="126"/>
      <c r="M24" s="40"/>
      <c r="N24" s="126"/>
      <c r="O24" s="126"/>
      <c r="P24" s="126"/>
      <c r="Q24" s="126"/>
      <c r="R24" s="40">
        <v>1</v>
      </c>
      <c r="S24" s="134"/>
    </row>
    <row r="25" ht="24" customHeight="1" spans="1:19">
      <c r="A25" s="38">
        <v>11</v>
      </c>
      <c r="B25" s="125" t="s">
        <v>79</v>
      </c>
      <c r="C25" s="126">
        <v>1</v>
      </c>
      <c r="D25" s="126"/>
      <c r="E25" s="132"/>
      <c r="F25" s="126"/>
      <c r="G25" s="126"/>
      <c r="H25" s="126"/>
      <c r="I25" s="126"/>
      <c r="J25" s="126"/>
      <c r="K25" s="126"/>
      <c r="L25" s="126"/>
      <c r="M25" s="40">
        <v>1</v>
      </c>
      <c r="N25" s="126"/>
      <c r="O25" s="126">
        <v>1</v>
      </c>
      <c r="P25" s="126">
        <v>1</v>
      </c>
      <c r="Q25" s="126"/>
      <c r="R25" s="40">
        <v>4</v>
      </c>
      <c r="S25" s="134"/>
    </row>
    <row r="26" ht="24" customHeight="1" spans="1:19">
      <c r="A26" s="38">
        <v>12</v>
      </c>
      <c r="B26" s="125" t="s">
        <v>80</v>
      </c>
      <c r="C26" s="126">
        <v>1</v>
      </c>
      <c r="D26" s="126"/>
      <c r="E26" s="132"/>
      <c r="F26" s="126"/>
      <c r="G26" s="126"/>
      <c r="H26" s="126"/>
      <c r="I26" s="126"/>
      <c r="J26" s="126"/>
      <c r="K26" s="126"/>
      <c r="L26" s="126">
        <v>1</v>
      </c>
      <c r="M26" s="40"/>
      <c r="N26" s="126"/>
      <c r="O26" s="126"/>
      <c r="P26" s="126"/>
      <c r="Q26" s="126"/>
      <c r="R26" s="40">
        <v>2</v>
      </c>
      <c r="S26" s="134"/>
    </row>
    <row r="27" ht="24" customHeight="1" spans="1:19">
      <c r="A27" s="38">
        <v>13</v>
      </c>
      <c r="B27" s="125" t="s">
        <v>81</v>
      </c>
      <c r="C27" s="126">
        <v>1</v>
      </c>
      <c r="D27" s="126"/>
      <c r="E27" s="132"/>
      <c r="F27" s="126"/>
      <c r="G27" s="126"/>
      <c r="H27" s="126"/>
      <c r="I27" s="126"/>
      <c r="J27" s="126"/>
      <c r="K27" s="126"/>
      <c r="L27" s="126"/>
      <c r="M27" s="40">
        <v>1</v>
      </c>
      <c r="N27" s="126">
        <v>1</v>
      </c>
      <c r="O27" s="126">
        <v>1</v>
      </c>
      <c r="P27" s="126"/>
      <c r="Q27" s="126"/>
      <c r="R27" s="40">
        <v>4</v>
      </c>
      <c r="S27" s="134"/>
    </row>
    <row r="28" ht="24" customHeight="1" spans="1:19">
      <c r="A28" s="38">
        <v>14</v>
      </c>
      <c r="B28" s="125" t="s">
        <v>82</v>
      </c>
      <c r="C28" s="126"/>
      <c r="D28" s="126"/>
      <c r="E28" s="132"/>
      <c r="F28" s="126"/>
      <c r="G28" s="126"/>
      <c r="H28" s="126"/>
      <c r="I28" s="126"/>
      <c r="J28" s="126"/>
      <c r="K28" s="126"/>
      <c r="L28" s="126"/>
      <c r="M28" s="40"/>
      <c r="N28" s="126">
        <v>1</v>
      </c>
      <c r="O28" s="126"/>
      <c r="P28" s="126"/>
      <c r="Q28" s="126"/>
      <c r="R28" s="40">
        <v>1</v>
      </c>
      <c r="S28" s="134"/>
    </row>
    <row r="29" ht="24" customHeight="1" spans="1:19">
      <c r="A29" s="38">
        <v>15</v>
      </c>
      <c r="B29" s="125" t="s">
        <v>83</v>
      </c>
      <c r="C29" s="126"/>
      <c r="D29" s="126"/>
      <c r="E29" s="132"/>
      <c r="F29" s="126"/>
      <c r="G29" s="126"/>
      <c r="H29" s="126"/>
      <c r="I29" s="126"/>
      <c r="J29" s="126"/>
      <c r="K29" s="126"/>
      <c r="L29" s="126"/>
      <c r="M29" s="40">
        <v>1</v>
      </c>
      <c r="N29" s="126"/>
      <c r="O29" s="126">
        <v>1</v>
      </c>
      <c r="P29" s="126">
        <v>1</v>
      </c>
      <c r="Q29" s="126"/>
      <c r="R29" s="40">
        <v>3</v>
      </c>
      <c r="S29" s="134"/>
    </row>
    <row r="30" ht="24" customHeight="1" spans="1:19">
      <c r="A30" s="38">
        <v>16</v>
      </c>
      <c r="B30" s="125" t="s">
        <v>84</v>
      </c>
      <c r="C30" s="126"/>
      <c r="D30" s="126"/>
      <c r="E30" s="132"/>
      <c r="F30" s="126"/>
      <c r="G30" s="126"/>
      <c r="H30" s="126"/>
      <c r="I30" s="126"/>
      <c r="J30" s="126"/>
      <c r="K30" s="126"/>
      <c r="L30" s="126"/>
      <c r="M30" s="40">
        <v>1</v>
      </c>
      <c r="N30" s="126"/>
      <c r="O30" s="126">
        <v>1</v>
      </c>
      <c r="P30" s="126">
        <v>1</v>
      </c>
      <c r="Q30" s="126"/>
      <c r="R30" s="40">
        <v>3</v>
      </c>
      <c r="S30" s="134"/>
    </row>
    <row r="31" ht="24" customHeight="1" spans="1:19">
      <c r="A31" s="38">
        <v>17</v>
      </c>
      <c r="B31" s="125" t="s">
        <v>85</v>
      </c>
      <c r="C31" s="126">
        <v>1</v>
      </c>
      <c r="D31" s="126"/>
      <c r="E31" s="132"/>
      <c r="F31" s="126">
        <v>1</v>
      </c>
      <c r="G31" s="126"/>
      <c r="H31" s="126"/>
      <c r="I31" s="126"/>
      <c r="J31" s="126"/>
      <c r="K31" s="126"/>
      <c r="L31" s="126"/>
      <c r="M31" s="40"/>
      <c r="N31" s="126"/>
      <c r="O31" s="126">
        <v>1</v>
      </c>
      <c r="P31" s="126"/>
      <c r="Q31" s="126"/>
      <c r="R31" s="40">
        <v>3</v>
      </c>
      <c r="S31" s="135"/>
    </row>
    <row r="32" ht="24" customHeight="1" spans="1:19">
      <c r="A32" s="37" t="s">
        <v>23</v>
      </c>
      <c r="B32" s="37"/>
      <c r="C32" s="37">
        <v>12</v>
      </c>
      <c r="D32" s="37">
        <v>2</v>
      </c>
      <c r="E32" s="129">
        <v>3</v>
      </c>
      <c r="F32" s="37">
        <v>5</v>
      </c>
      <c r="G32" s="37"/>
      <c r="H32" s="37">
        <v>1</v>
      </c>
      <c r="I32" s="37">
        <v>3</v>
      </c>
      <c r="J32" s="37">
        <v>4</v>
      </c>
      <c r="K32" s="37">
        <v>1</v>
      </c>
      <c r="L32" s="37">
        <v>2</v>
      </c>
      <c r="M32" s="37">
        <v>8</v>
      </c>
      <c r="N32" s="37">
        <v>7</v>
      </c>
      <c r="O32" s="37">
        <v>8</v>
      </c>
      <c r="P32" s="37">
        <v>5</v>
      </c>
      <c r="Q32" s="37">
        <v>4</v>
      </c>
      <c r="R32" s="37">
        <v>65</v>
      </c>
      <c r="S32" s="136"/>
    </row>
    <row r="33" ht="20.25" spans="2:2">
      <c r="B33" s="128" t="s">
        <v>86</v>
      </c>
    </row>
    <row r="34" ht="20.25" spans="2:2">
      <c r="B34" s="128" t="s">
        <v>86</v>
      </c>
    </row>
    <row r="39" ht="96" customHeight="1"/>
    <row r="41" ht="33" customHeight="1"/>
    <row r="50" ht="80.25" customHeight="1"/>
  </sheetData>
  <mergeCells count="10">
    <mergeCell ref="A1:B1"/>
    <mergeCell ref="A2:S2"/>
    <mergeCell ref="C3:R3"/>
    <mergeCell ref="A5:B5"/>
    <mergeCell ref="A14:B14"/>
    <mergeCell ref="A32:B32"/>
    <mergeCell ref="A3:A4"/>
    <mergeCell ref="B3:B4"/>
    <mergeCell ref="S3:S4"/>
    <mergeCell ref="S5:S31"/>
  </mergeCells>
  <printOptions horizontalCentered="1"/>
  <pageMargins left="0.432638888888889" right="0.432638888888889" top="0.708333333333333" bottom="0.629861111111111" header="0.5" footer="0.393055555555556"/>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2"/>
  <sheetViews>
    <sheetView workbookViewId="0">
      <selection activeCell="I15" sqref="I15"/>
    </sheetView>
  </sheetViews>
  <sheetFormatPr defaultColWidth="9" defaultRowHeight="15.75"/>
  <cols>
    <col min="1" max="1" width="5.25" style="42" customWidth="1"/>
    <col min="2" max="2" width="18.125" style="42" customWidth="1"/>
    <col min="3" max="3" width="5.875" style="42" customWidth="1"/>
    <col min="4" max="18" width="4.625" style="42" customWidth="1"/>
    <col min="19" max="19" width="34.625" style="42" customWidth="1"/>
    <col min="20" max="16384" width="9" style="42"/>
  </cols>
  <sheetData>
    <row r="1" s="42" customFormat="1" ht="20.25" spans="1:2">
      <c r="A1" s="114" t="s">
        <v>87</v>
      </c>
      <c r="B1" s="114"/>
    </row>
    <row r="2" s="42" customFormat="1" ht="42" customHeight="1" spans="1:19">
      <c r="A2" s="70" t="s">
        <v>88</v>
      </c>
      <c r="B2" s="70"/>
      <c r="C2" s="70"/>
      <c r="D2" s="70"/>
      <c r="E2" s="70"/>
      <c r="F2" s="70"/>
      <c r="G2" s="70"/>
      <c r="H2" s="70"/>
      <c r="I2" s="70"/>
      <c r="J2" s="70"/>
      <c r="K2" s="70"/>
      <c r="L2" s="70"/>
      <c r="M2" s="70"/>
      <c r="N2" s="70"/>
      <c r="O2" s="70"/>
      <c r="P2" s="70"/>
      <c r="Q2" s="70"/>
      <c r="R2" s="70"/>
      <c r="S2" s="70"/>
    </row>
    <row r="3" s="42" customFormat="1" ht="25" customHeight="1" spans="1:19">
      <c r="A3" s="115" t="s">
        <v>39</v>
      </c>
      <c r="B3" s="80" t="s">
        <v>40</v>
      </c>
      <c r="C3" s="80" t="s">
        <v>41</v>
      </c>
      <c r="D3" s="80"/>
      <c r="E3" s="80"/>
      <c r="F3" s="80"/>
      <c r="G3" s="80"/>
      <c r="H3" s="80"/>
      <c r="I3" s="80"/>
      <c r="J3" s="80"/>
      <c r="K3" s="80"/>
      <c r="L3" s="80"/>
      <c r="M3" s="80"/>
      <c r="N3" s="80"/>
      <c r="O3" s="80"/>
      <c r="P3" s="80"/>
      <c r="Q3" s="80"/>
      <c r="R3" s="80"/>
      <c r="S3" s="80" t="s">
        <v>42</v>
      </c>
    </row>
    <row r="4" s="42" customFormat="1" ht="31" customHeight="1" spans="1:19">
      <c r="A4" s="115"/>
      <c r="B4" s="80"/>
      <c r="C4" s="116" t="s">
        <v>4</v>
      </c>
      <c r="D4" s="117" t="s">
        <v>5</v>
      </c>
      <c r="E4" s="117" t="s">
        <v>6</v>
      </c>
      <c r="F4" s="117" t="s">
        <v>7</v>
      </c>
      <c r="G4" s="117" t="s">
        <v>8</v>
      </c>
      <c r="H4" s="117" t="s">
        <v>9</v>
      </c>
      <c r="I4" s="117" t="s">
        <v>10</v>
      </c>
      <c r="J4" s="117" t="s">
        <v>11</v>
      </c>
      <c r="K4" s="117" t="s">
        <v>12</v>
      </c>
      <c r="L4" s="117" t="s">
        <v>43</v>
      </c>
      <c r="M4" s="117" t="s">
        <v>14</v>
      </c>
      <c r="N4" s="117" t="s">
        <v>15</v>
      </c>
      <c r="O4" s="117" t="s">
        <v>16</v>
      </c>
      <c r="P4" s="117" t="s">
        <v>17</v>
      </c>
      <c r="Q4" s="117" t="s">
        <v>18</v>
      </c>
      <c r="R4" s="117" t="s">
        <v>19</v>
      </c>
      <c r="S4" s="80"/>
    </row>
    <row r="5" s="42" customFormat="1" ht="56" customHeight="1" spans="1:19">
      <c r="A5" s="77" t="s">
        <v>44</v>
      </c>
      <c r="B5" s="77"/>
      <c r="C5" s="77">
        <f t="shared" ref="C5:I5" si="0">SUM(C6:C6)</f>
        <v>1</v>
      </c>
      <c r="D5" s="77"/>
      <c r="E5" s="77">
        <f t="shared" si="0"/>
        <v>1</v>
      </c>
      <c r="F5" s="77">
        <f t="shared" si="0"/>
        <v>2</v>
      </c>
      <c r="G5" s="77">
        <f t="shared" si="0"/>
        <v>1</v>
      </c>
      <c r="H5" s="77">
        <f t="shared" si="0"/>
        <v>1</v>
      </c>
      <c r="I5" s="77">
        <f t="shared" si="0"/>
        <v>2</v>
      </c>
      <c r="J5" s="77"/>
      <c r="K5" s="77"/>
      <c r="L5" s="77"/>
      <c r="M5" s="77"/>
      <c r="N5" s="77">
        <f>SUM(N6:N6)</f>
        <v>1</v>
      </c>
      <c r="O5" s="77"/>
      <c r="P5" s="77"/>
      <c r="Q5" s="77"/>
      <c r="R5" s="77">
        <f>SUM(R6:R6)</f>
        <v>9</v>
      </c>
      <c r="S5" s="119" t="s">
        <v>45</v>
      </c>
    </row>
    <row r="6" s="42" customFormat="1" ht="57" customHeight="1" spans="1:19">
      <c r="A6" s="73">
        <v>1</v>
      </c>
      <c r="B6" s="77" t="s">
        <v>89</v>
      </c>
      <c r="C6" s="77">
        <v>1</v>
      </c>
      <c r="D6" s="77"/>
      <c r="E6" s="77">
        <v>1</v>
      </c>
      <c r="F6" s="77">
        <v>2</v>
      </c>
      <c r="G6" s="77">
        <v>1</v>
      </c>
      <c r="H6" s="77">
        <v>1</v>
      </c>
      <c r="I6" s="77">
        <v>2</v>
      </c>
      <c r="J6" s="77"/>
      <c r="K6" s="77"/>
      <c r="L6" s="77"/>
      <c r="M6" s="77"/>
      <c r="N6" s="77">
        <v>1</v>
      </c>
      <c r="O6" s="77"/>
      <c r="P6" s="77"/>
      <c r="Q6" s="77"/>
      <c r="R6" s="77">
        <f t="shared" ref="R6:R14" si="1">SUM(C6:Q6)</f>
        <v>9</v>
      </c>
      <c r="S6" s="120"/>
    </row>
    <row r="7" s="42" customFormat="1" ht="30" customHeight="1" spans="1:19">
      <c r="A7" s="77" t="s">
        <v>53</v>
      </c>
      <c r="B7" s="77"/>
      <c r="C7" s="77">
        <f>SUM(C8:C13)</f>
        <v>6</v>
      </c>
      <c r="D7" s="77"/>
      <c r="E7" s="77"/>
      <c r="F7" s="77"/>
      <c r="G7" s="77"/>
      <c r="H7" s="77"/>
      <c r="I7" s="77"/>
      <c r="J7" s="77"/>
      <c r="K7" s="77"/>
      <c r="L7" s="77"/>
      <c r="M7" s="77">
        <f t="shared" ref="M7:Q7" si="2">SUM(M8:M13)</f>
        <v>1</v>
      </c>
      <c r="N7" s="77"/>
      <c r="O7" s="77"/>
      <c r="P7" s="77">
        <f t="shared" si="2"/>
        <v>2</v>
      </c>
      <c r="Q7" s="77">
        <f t="shared" si="2"/>
        <v>2</v>
      </c>
      <c r="R7" s="77">
        <f t="shared" si="1"/>
        <v>11</v>
      </c>
      <c r="S7" s="120"/>
    </row>
    <row r="8" s="42" customFormat="1" ht="32" customHeight="1" spans="1:19">
      <c r="A8" s="73">
        <v>1</v>
      </c>
      <c r="B8" s="77" t="s">
        <v>90</v>
      </c>
      <c r="C8" s="77">
        <v>1</v>
      </c>
      <c r="D8" s="77"/>
      <c r="E8" s="77"/>
      <c r="F8" s="77"/>
      <c r="G8" s="77"/>
      <c r="H8" s="77"/>
      <c r="I8" s="77"/>
      <c r="J8" s="77"/>
      <c r="K8" s="77"/>
      <c r="L8" s="77"/>
      <c r="M8" s="77"/>
      <c r="N8" s="77"/>
      <c r="O8" s="77"/>
      <c r="P8" s="77"/>
      <c r="Q8" s="77"/>
      <c r="R8" s="77">
        <f t="shared" si="1"/>
        <v>1</v>
      </c>
      <c r="S8" s="120"/>
    </row>
    <row r="9" s="42" customFormat="1" ht="32" customHeight="1" spans="1:19">
      <c r="A9" s="73">
        <v>2</v>
      </c>
      <c r="B9" s="77" t="s">
        <v>91</v>
      </c>
      <c r="C9" s="77">
        <v>1</v>
      </c>
      <c r="D9" s="77"/>
      <c r="E9" s="77"/>
      <c r="F9" s="77"/>
      <c r="G9" s="77"/>
      <c r="H9" s="77"/>
      <c r="I9" s="77"/>
      <c r="J9" s="77"/>
      <c r="K9" s="77"/>
      <c r="L9" s="77"/>
      <c r="M9" s="77">
        <v>1</v>
      </c>
      <c r="N9" s="77"/>
      <c r="O9" s="77"/>
      <c r="P9" s="77">
        <v>1</v>
      </c>
      <c r="Q9" s="77">
        <v>2</v>
      </c>
      <c r="R9" s="77">
        <f t="shared" si="1"/>
        <v>5</v>
      </c>
      <c r="S9" s="120"/>
    </row>
    <row r="10" s="42" customFormat="1" ht="32" customHeight="1" spans="1:19">
      <c r="A10" s="73">
        <v>3</v>
      </c>
      <c r="B10" s="77" t="s">
        <v>92</v>
      </c>
      <c r="C10" s="77">
        <v>1</v>
      </c>
      <c r="D10" s="77"/>
      <c r="E10" s="77"/>
      <c r="F10" s="77"/>
      <c r="G10" s="77"/>
      <c r="H10" s="77"/>
      <c r="I10" s="77"/>
      <c r="J10" s="77"/>
      <c r="K10" s="77"/>
      <c r="L10" s="77"/>
      <c r="M10" s="77"/>
      <c r="N10" s="77"/>
      <c r="O10" s="77"/>
      <c r="P10" s="77">
        <v>1</v>
      </c>
      <c r="Q10" s="77"/>
      <c r="R10" s="77">
        <f t="shared" si="1"/>
        <v>2</v>
      </c>
      <c r="S10" s="120"/>
    </row>
    <row r="11" s="42" customFormat="1" ht="32" customHeight="1" spans="1:19">
      <c r="A11" s="73">
        <v>4</v>
      </c>
      <c r="B11" s="77" t="s">
        <v>93</v>
      </c>
      <c r="C11" s="77">
        <v>1</v>
      </c>
      <c r="D11" s="77"/>
      <c r="E11" s="77"/>
      <c r="F11" s="77"/>
      <c r="G11" s="77"/>
      <c r="H11" s="77"/>
      <c r="I11" s="77"/>
      <c r="J11" s="77"/>
      <c r="K11" s="77"/>
      <c r="L11" s="77"/>
      <c r="M11" s="77"/>
      <c r="N11" s="77"/>
      <c r="O11" s="77"/>
      <c r="P11" s="77"/>
      <c r="Q11" s="77"/>
      <c r="R11" s="77">
        <f t="shared" si="1"/>
        <v>1</v>
      </c>
      <c r="S11" s="120"/>
    </row>
    <row r="12" s="42" customFormat="1" ht="32" customHeight="1" spans="1:19">
      <c r="A12" s="73">
        <v>5</v>
      </c>
      <c r="B12" s="77" t="s">
        <v>94</v>
      </c>
      <c r="C12" s="77">
        <v>1</v>
      </c>
      <c r="D12" s="77"/>
      <c r="E12" s="77"/>
      <c r="F12" s="77"/>
      <c r="G12" s="77"/>
      <c r="H12" s="77"/>
      <c r="I12" s="77"/>
      <c r="J12" s="77"/>
      <c r="K12" s="77"/>
      <c r="L12" s="77"/>
      <c r="M12" s="77"/>
      <c r="N12" s="77"/>
      <c r="O12" s="77"/>
      <c r="P12" s="77"/>
      <c r="Q12" s="77"/>
      <c r="R12" s="77">
        <f t="shared" si="1"/>
        <v>1</v>
      </c>
      <c r="S12" s="120"/>
    </row>
    <row r="13" s="42" customFormat="1" ht="32" customHeight="1" spans="1:19">
      <c r="A13" s="73">
        <v>6</v>
      </c>
      <c r="B13" s="77" t="s">
        <v>95</v>
      </c>
      <c r="C13" s="77">
        <v>1</v>
      </c>
      <c r="D13" s="77"/>
      <c r="E13" s="77"/>
      <c r="F13" s="77"/>
      <c r="G13" s="77"/>
      <c r="H13" s="77"/>
      <c r="I13" s="77"/>
      <c r="J13" s="77"/>
      <c r="K13" s="77"/>
      <c r="L13" s="77"/>
      <c r="M13" s="77"/>
      <c r="N13" s="77"/>
      <c r="O13" s="77"/>
      <c r="P13" s="77"/>
      <c r="Q13" s="77"/>
      <c r="R13" s="77">
        <f t="shared" si="1"/>
        <v>1</v>
      </c>
      <c r="S13" s="121"/>
    </row>
    <row r="14" s="42" customFormat="1" ht="30" customHeight="1" spans="1:19">
      <c r="A14" s="77" t="s">
        <v>23</v>
      </c>
      <c r="B14" s="77"/>
      <c r="C14" s="77">
        <f t="shared" ref="C14:I14" si="3">C5+C7</f>
        <v>7</v>
      </c>
      <c r="D14" s="77"/>
      <c r="E14" s="77">
        <f t="shared" si="3"/>
        <v>1</v>
      </c>
      <c r="F14" s="77">
        <f t="shared" si="3"/>
        <v>2</v>
      </c>
      <c r="G14" s="77">
        <f t="shared" si="3"/>
        <v>1</v>
      </c>
      <c r="H14" s="77">
        <f t="shared" si="3"/>
        <v>1</v>
      </c>
      <c r="I14" s="77">
        <f t="shared" si="3"/>
        <v>2</v>
      </c>
      <c r="J14" s="77"/>
      <c r="K14" s="77"/>
      <c r="L14" s="77"/>
      <c r="M14" s="77">
        <f t="shared" ref="M14:Q14" si="4">M5+M7</f>
        <v>1</v>
      </c>
      <c r="N14" s="77">
        <f t="shared" si="4"/>
        <v>1</v>
      </c>
      <c r="O14" s="77"/>
      <c r="P14" s="77">
        <f t="shared" si="4"/>
        <v>2</v>
      </c>
      <c r="Q14" s="77">
        <f t="shared" si="4"/>
        <v>2</v>
      </c>
      <c r="R14" s="77">
        <f t="shared" si="1"/>
        <v>20</v>
      </c>
      <c r="S14" s="122"/>
    </row>
    <row r="15" s="42" customFormat="1" ht="20.25" spans="2:2">
      <c r="B15" s="118" t="s">
        <v>86</v>
      </c>
    </row>
    <row r="16" s="42" customFormat="1" ht="20.25" spans="2:2">
      <c r="B16" s="118" t="s">
        <v>86</v>
      </c>
    </row>
    <row r="21" s="42" customFormat="1" ht="96" customHeight="1"/>
    <row r="23" s="42" customFormat="1" ht="33" customHeight="1"/>
    <row r="32" s="42" customFormat="1" ht="80.25" customHeight="1"/>
  </sheetData>
  <mergeCells count="10">
    <mergeCell ref="A1:B1"/>
    <mergeCell ref="A2:S2"/>
    <mergeCell ref="C3:R3"/>
    <mergeCell ref="A5:B5"/>
    <mergeCell ref="A7:B7"/>
    <mergeCell ref="A14:B14"/>
    <mergeCell ref="A3:A4"/>
    <mergeCell ref="B3:B4"/>
    <mergeCell ref="S3:S4"/>
    <mergeCell ref="S5:S13"/>
  </mergeCells>
  <printOptions horizontalCentered="1"/>
  <pageMargins left="0.432638888888889" right="0.432638888888889" top="0.708333333333333" bottom="0.629861111111111" header="0.5" footer="0.393055555555556"/>
  <pageSetup paperSize="9" scale="97" orientation="landscape" horizontalDpi="600"/>
  <headerFooter>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4"/>
  <sheetViews>
    <sheetView topLeftCell="A4" workbookViewId="0">
      <selection activeCell="S5" sqref="S5:S28"/>
    </sheetView>
  </sheetViews>
  <sheetFormatPr defaultColWidth="9" defaultRowHeight="15.75"/>
  <cols>
    <col min="1" max="1" width="5.5" customWidth="1"/>
    <col min="2" max="2" width="25" style="112" customWidth="1"/>
    <col min="3" max="3" width="8.25" customWidth="1"/>
    <col min="4" max="18" width="5.125" customWidth="1"/>
    <col min="19" max="19" width="20.25" customWidth="1"/>
  </cols>
  <sheetData>
    <row r="1" customFormat="1" ht="20.25" spans="1:2">
      <c r="A1" s="8" t="s">
        <v>96</v>
      </c>
      <c r="B1" s="8"/>
    </row>
    <row r="2" ht="43" customHeight="1" spans="1:19">
      <c r="A2" s="9" t="s">
        <v>97</v>
      </c>
      <c r="B2" s="9"/>
      <c r="C2" s="9"/>
      <c r="D2" s="9"/>
      <c r="E2" s="9"/>
      <c r="F2" s="9"/>
      <c r="G2" s="9"/>
      <c r="H2" s="9"/>
      <c r="I2" s="9"/>
      <c r="J2" s="9"/>
      <c r="K2" s="9"/>
      <c r="L2" s="9"/>
      <c r="M2" s="9"/>
      <c r="N2" s="9"/>
      <c r="O2" s="9"/>
      <c r="P2" s="9"/>
      <c r="Q2" s="9"/>
      <c r="R2" s="9"/>
      <c r="S2" s="9"/>
    </row>
    <row r="3" s="111" customFormat="1" ht="25" customHeight="1" spans="1:19">
      <c r="A3" s="10" t="s">
        <v>39</v>
      </c>
      <c r="B3" s="11" t="s">
        <v>40</v>
      </c>
      <c r="C3" s="11" t="s">
        <v>41</v>
      </c>
      <c r="D3" s="11"/>
      <c r="E3" s="11"/>
      <c r="F3" s="11"/>
      <c r="G3" s="11"/>
      <c r="H3" s="11"/>
      <c r="I3" s="11"/>
      <c r="J3" s="11"/>
      <c r="K3" s="11"/>
      <c r="L3" s="11"/>
      <c r="M3" s="11"/>
      <c r="N3" s="11"/>
      <c r="O3" s="11"/>
      <c r="P3" s="11"/>
      <c r="Q3" s="11"/>
      <c r="R3" s="11"/>
      <c r="S3" s="11" t="s">
        <v>42</v>
      </c>
    </row>
    <row r="4" s="111" customFormat="1" ht="36" customHeight="1" spans="1:19">
      <c r="A4" s="10"/>
      <c r="B4" s="11"/>
      <c r="C4" s="11"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30" customHeight="1" spans="1:19">
      <c r="A5" s="11" t="s">
        <v>44</v>
      </c>
      <c r="B5" s="11"/>
      <c r="C5" s="14">
        <v>2</v>
      </c>
      <c r="D5" s="14">
        <v>1</v>
      </c>
      <c r="E5" s="14">
        <v>2</v>
      </c>
      <c r="F5" s="14">
        <v>4</v>
      </c>
      <c r="G5" s="14">
        <v>2</v>
      </c>
      <c r="H5" s="14"/>
      <c r="I5" s="14">
        <v>2</v>
      </c>
      <c r="J5" s="14">
        <v>3</v>
      </c>
      <c r="K5" s="14">
        <v>2</v>
      </c>
      <c r="L5" s="14"/>
      <c r="M5" s="14"/>
      <c r="N5" s="14">
        <v>1</v>
      </c>
      <c r="O5" s="14"/>
      <c r="P5" s="14"/>
      <c r="Q5" s="14"/>
      <c r="R5" s="14">
        <f>SUM(C5:Q5)</f>
        <v>19</v>
      </c>
      <c r="S5" s="95" t="s">
        <v>45</v>
      </c>
    </row>
    <row r="6" ht="30" customHeight="1" spans="1:19">
      <c r="A6" s="14">
        <v>1</v>
      </c>
      <c r="B6" s="14" t="s">
        <v>98</v>
      </c>
      <c r="C6" s="14"/>
      <c r="D6" s="14"/>
      <c r="E6" s="14"/>
      <c r="F6" s="14"/>
      <c r="G6" s="14">
        <v>1</v>
      </c>
      <c r="H6" s="14"/>
      <c r="I6" s="14">
        <v>1</v>
      </c>
      <c r="J6" s="14"/>
      <c r="K6" s="14">
        <v>1</v>
      </c>
      <c r="L6" s="14"/>
      <c r="M6" s="14"/>
      <c r="N6" s="14"/>
      <c r="O6" s="14"/>
      <c r="P6" s="14"/>
      <c r="Q6" s="14"/>
      <c r="R6" s="14">
        <v>3</v>
      </c>
      <c r="S6" s="96"/>
    </row>
    <row r="7" ht="30" customHeight="1" spans="1:19">
      <c r="A7" s="14">
        <v>2</v>
      </c>
      <c r="B7" s="14" t="s">
        <v>99</v>
      </c>
      <c r="C7" s="14"/>
      <c r="D7" s="14"/>
      <c r="E7" s="14">
        <v>1</v>
      </c>
      <c r="F7" s="14">
        <v>1</v>
      </c>
      <c r="G7" s="14"/>
      <c r="H7" s="14"/>
      <c r="I7" s="14"/>
      <c r="J7" s="14"/>
      <c r="K7" s="14">
        <v>1</v>
      </c>
      <c r="L7" s="14"/>
      <c r="M7" s="14"/>
      <c r="N7" s="14"/>
      <c r="O7" s="14"/>
      <c r="P7" s="14"/>
      <c r="Q7" s="14"/>
      <c r="R7" s="14">
        <v>3</v>
      </c>
      <c r="S7" s="96"/>
    </row>
    <row r="8" ht="30" customHeight="1" spans="1:19">
      <c r="A8" s="14">
        <v>3</v>
      </c>
      <c r="B8" s="14" t="s">
        <v>100</v>
      </c>
      <c r="C8" s="14"/>
      <c r="D8" s="14"/>
      <c r="E8" s="14">
        <v>1</v>
      </c>
      <c r="F8" s="14">
        <v>1</v>
      </c>
      <c r="G8" s="14"/>
      <c r="H8" s="14"/>
      <c r="I8" s="14"/>
      <c r="J8" s="14"/>
      <c r="K8" s="14"/>
      <c r="L8" s="14"/>
      <c r="M8" s="14"/>
      <c r="N8" s="14"/>
      <c r="O8" s="14"/>
      <c r="P8" s="14"/>
      <c r="Q8" s="14"/>
      <c r="R8" s="14">
        <v>2</v>
      </c>
      <c r="S8" s="96"/>
    </row>
    <row r="9" ht="30" customHeight="1" spans="1:19">
      <c r="A9" s="14">
        <v>4</v>
      </c>
      <c r="B9" s="14" t="s">
        <v>101</v>
      </c>
      <c r="C9" s="14"/>
      <c r="D9" s="14">
        <v>1</v>
      </c>
      <c r="E9" s="14"/>
      <c r="F9" s="14"/>
      <c r="G9" s="14"/>
      <c r="H9" s="14"/>
      <c r="I9" s="14"/>
      <c r="J9" s="14">
        <v>1</v>
      </c>
      <c r="K9" s="14"/>
      <c r="L9" s="14"/>
      <c r="M9" s="14"/>
      <c r="N9" s="14"/>
      <c r="O9" s="14"/>
      <c r="P9" s="14"/>
      <c r="Q9" s="14"/>
      <c r="R9" s="14">
        <v>2</v>
      </c>
      <c r="S9" s="96"/>
    </row>
    <row r="10" ht="30" customHeight="1" spans="1:19">
      <c r="A10" s="14">
        <v>5</v>
      </c>
      <c r="B10" s="14" t="s">
        <v>102</v>
      </c>
      <c r="C10" s="14">
        <v>1</v>
      </c>
      <c r="D10" s="14"/>
      <c r="E10" s="14"/>
      <c r="F10" s="14"/>
      <c r="G10" s="14"/>
      <c r="H10" s="14"/>
      <c r="I10" s="14"/>
      <c r="J10" s="14">
        <v>1</v>
      </c>
      <c r="K10" s="14"/>
      <c r="L10" s="14"/>
      <c r="M10" s="14"/>
      <c r="N10" s="14">
        <v>1</v>
      </c>
      <c r="O10" s="14"/>
      <c r="P10" s="14"/>
      <c r="Q10" s="14"/>
      <c r="R10" s="14">
        <v>3</v>
      </c>
      <c r="S10" s="96"/>
    </row>
    <row r="11" ht="30" customHeight="1" spans="1:19">
      <c r="A11" s="14">
        <v>6</v>
      </c>
      <c r="B11" s="14" t="s">
        <v>103</v>
      </c>
      <c r="C11" s="14">
        <v>1</v>
      </c>
      <c r="D11" s="14"/>
      <c r="E11" s="14"/>
      <c r="F11" s="14"/>
      <c r="G11" s="14"/>
      <c r="H11" s="14"/>
      <c r="I11" s="14"/>
      <c r="J11" s="14"/>
      <c r="K11" s="14"/>
      <c r="L11" s="14"/>
      <c r="M11" s="14"/>
      <c r="N11" s="14"/>
      <c r="O11" s="14"/>
      <c r="P11" s="14"/>
      <c r="Q11" s="14"/>
      <c r="R11" s="14">
        <v>1</v>
      </c>
      <c r="S11" s="96"/>
    </row>
    <row r="12" ht="30" customHeight="1" spans="1:19">
      <c r="A12" s="14">
        <v>7</v>
      </c>
      <c r="B12" s="14" t="s">
        <v>104</v>
      </c>
      <c r="C12" s="14"/>
      <c r="D12" s="14"/>
      <c r="E12" s="14"/>
      <c r="F12" s="14">
        <v>1</v>
      </c>
      <c r="G12" s="14">
        <v>1</v>
      </c>
      <c r="H12" s="14"/>
      <c r="I12" s="14">
        <v>1</v>
      </c>
      <c r="J12" s="14"/>
      <c r="K12" s="14"/>
      <c r="L12" s="14"/>
      <c r="M12" s="14"/>
      <c r="N12" s="14"/>
      <c r="O12" s="14"/>
      <c r="P12" s="14"/>
      <c r="Q12" s="14"/>
      <c r="R12" s="14">
        <v>3</v>
      </c>
      <c r="S12" s="96"/>
    </row>
    <row r="13" ht="30" customHeight="1" spans="1:19">
      <c r="A13" s="14">
        <v>8</v>
      </c>
      <c r="B13" s="14" t="s">
        <v>105</v>
      </c>
      <c r="C13" s="14"/>
      <c r="D13" s="14"/>
      <c r="E13" s="14"/>
      <c r="F13" s="14">
        <v>1</v>
      </c>
      <c r="G13" s="14"/>
      <c r="H13" s="14"/>
      <c r="I13" s="14"/>
      <c r="J13" s="14">
        <v>1</v>
      </c>
      <c r="K13" s="14"/>
      <c r="L13" s="14"/>
      <c r="M13" s="14"/>
      <c r="N13" s="14"/>
      <c r="O13" s="14"/>
      <c r="P13" s="14"/>
      <c r="Q13" s="14"/>
      <c r="R13" s="14">
        <v>2</v>
      </c>
      <c r="S13" s="96"/>
    </row>
    <row r="14" ht="30" customHeight="1" spans="1:19">
      <c r="A14" s="11" t="s">
        <v>53</v>
      </c>
      <c r="B14" s="11"/>
      <c r="C14" s="14"/>
      <c r="D14" s="14">
        <v>10</v>
      </c>
      <c r="E14" s="14">
        <v>8</v>
      </c>
      <c r="F14" s="14">
        <v>4</v>
      </c>
      <c r="G14" s="14"/>
      <c r="H14" s="14"/>
      <c r="I14" s="14"/>
      <c r="J14" s="14"/>
      <c r="K14" s="14"/>
      <c r="L14" s="14">
        <v>2</v>
      </c>
      <c r="M14" s="14">
        <v>3</v>
      </c>
      <c r="N14" s="14"/>
      <c r="O14" s="14">
        <v>3</v>
      </c>
      <c r="P14" s="14">
        <v>1</v>
      </c>
      <c r="Q14" s="14"/>
      <c r="R14" s="14">
        <v>31</v>
      </c>
      <c r="S14" s="96"/>
    </row>
    <row r="15" ht="30" customHeight="1" spans="1:19">
      <c r="A15" s="14">
        <v>1</v>
      </c>
      <c r="B15" s="14" t="s">
        <v>106</v>
      </c>
      <c r="C15" s="14"/>
      <c r="D15" s="14">
        <v>1</v>
      </c>
      <c r="E15" s="14"/>
      <c r="F15" s="14"/>
      <c r="G15" s="14"/>
      <c r="H15" s="14"/>
      <c r="I15" s="14"/>
      <c r="J15" s="14"/>
      <c r="K15" s="14"/>
      <c r="L15" s="14"/>
      <c r="M15" s="14"/>
      <c r="N15" s="14"/>
      <c r="O15" s="14"/>
      <c r="P15" s="14"/>
      <c r="Q15" s="14"/>
      <c r="R15" s="14">
        <v>1</v>
      </c>
      <c r="S15" s="96"/>
    </row>
    <row r="16" ht="30" customHeight="1" spans="1:19">
      <c r="A16" s="14">
        <v>2</v>
      </c>
      <c r="B16" s="14" t="s">
        <v>107</v>
      </c>
      <c r="C16" s="14"/>
      <c r="D16" s="14">
        <v>1</v>
      </c>
      <c r="E16" s="14">
        <v>1</v>
      </c>
      <c r="F16" s="14"/>
      <c r="G16" s="14"/>
      <c r="H16" s="14"/>
      <c r="I16" s="14"/>
      <c r="J16" s="14"/>
      <c r="K16" s="14"/>
      <c r="L16" s="14"/>
      <c r="M16" s="14"/>
      <c r="N16" s="14"/>
      <c r="O16" s="14"/>
      <c r="P16" s="14"/>
      <c r="Q16" s="14"/>
      <c r="R16" s="14">
        <v>2</v>
      </c>
      <c r="S16" s="96"/>
    </row>
    <row r="17" ht="30" customHeight="1" spans="1:19">
      <c r="A17" s="14">
        <v>3</v>
      </c>
      <c r="B17" s="14" t="s">
        <v>108</v>
      </c>
      <c r="C17" s="14"/>
      <c r="D17" s="14"/>
      <c r="E17" s="14">
        <v>1</v>
      </c>
      <c r="F17" s="14"/>
      <c r="G17" s="14"/>
      <c r="H17" s="14"/>
      <c r="I17" s="14"/>
      <c r="J17" s="14"/>
      <c r="K17" s="14"/>
      <c r="L17" s="14"/>
      <c r="M17" s="14">
        <v>1</v>
      </c>
      <c r="N17" s="14"/>
      <c r="O17" s="14">
        <v>1</v>
      </c>
      <c r="P17" s="14"/>
      <c r="Q17" s="14"/>
      <c r="R17" s="14">
        <v>3</v>
      </c>
      <c r="S17" s="96"/>
    </row>
    <row r="18" ht="30" customHeight="1" spans="1:19">
      <c r="A18" s="14">
        <v>4</v>
      </c>
      <c r="B18" s="14" t="s">
        <v>109</v>
      </c>
      <c r="C18" s="14"/>
      <c r="D18" s="14">
        <v>1</v>
      </c>
      <c r="E18" s="14">
        <v>1</v>
      </c>
      <c r="F18" s="14">
        <v>1</v>
      </c>
      <c r="G18" s="14"/>
      <c r="H18" s="14"/>
      <c r="I18" s="14"/>
      <c r="J18" s="14"/>
      <c r="K18" s="14"/>
      <c r="L18" s="14"/>
      <c r="M18" s="14"/>
      <c r="N18" s="14"/>
      <c r="O18" s="14"/>
      <c r="P18" s="14"/>
      <c r="Q18" s="14"/>
      <c r="R18" s="14">
        <v>3</v>
      </c>
      <c r="S18" s="96"/>
    </row>
    <row r="19" ht="30" customHeight="1" spans="1:19">
      <c r="A19" s="14">
        <v>5</v>
      </c>
      <c r="B19" s="14" t="s">
        <v>110</v>
      </c>
      <c r="C19" s="14"/>
      <c r="D19" s="14">
        <v>1</v>
      </c>
      <c r="E19" s="14"/>
      <c r="F19" s="14">
        <v>1</v>
      </c>
      <c r="G19" s="14"/>
      <c r="H19" s="14"/>
      <c r="I19" s="14"/>
      <c r="J19" s="14"/>
      <c r="K19" s="14"/>
      <c r="L19" s="14"/>
      <c r="M19" s="14">
        <v>1</v>
      </c>
      <c r="N19" s="14"/>
      <c r="O19" s="14"/>
      <c r="P19" s="14"/>
      <c r="Q19" s="14"/>
      <c r="R19" s="14">
        <v>3</v>
      </c>
      <c r="S19" s="96"/>
    </row>
    <row r="20" ht="30" customHeight="1" spans="1:19">
      <c r="A20" s="14">
        <v>6</v>
      </c>
      <c r="B20" s="14" t="s">
        <v>111</v>
      </c>
      <c r="C20" s="14"/>
      <c r="D20" s="14">
        <v>1</v>
      </c>
      <c r="E20" s="14"/>
      <c r="F20" s="14"/>
      <c r="G20" s="14"/>
      <c r="H20" s="14"/>
      <c r="I20" s="14"/>
      <c r="J20" s="14"/>
      <c r="K20" s="14"/>
      <c r="L20" s="14"/>
      <c r="M20" s="14"/>
      <c r="N20" s="14"/>
      <c r="O20" s="14"/>
      <c r="P20" s="14">
        <v>1</v>
      </c>
      <c r="Q20" s="14"/>
      <c r="R20" s="14">
        <v>2</v>
      </c>
      <c r="S20" s="96"/>
    </row>
    <row r="21" ht="30" customHeight="1" spans="1:19">
      <c r="A21" s="14">
        <v>7</v>
      </c>
      <c r="B21" s="14" t="s">
        <v>112</v>
      </c>
      <c r="C21" s="14"/>
      <c r="D21" s="14"/>
      <c r="E21" s="14">
        <v>1</v>
      </c>
      <c r="F21" s="14">
        <v>1</v>
      </c>
      <c r="G21" s="14"/>
      <c r="H21" s="14"/>
      <c r="I21" s="14"/>
      <c r="J21" s="14"/>
      <c r="K21" s="14"/>
      <c r="L21" s="14"/>
      <c r="M21" s="14"/>
      <c r="N21" s="14"/>
      <c r="O21" s="14"/>
      <c r="P21" s="14"/>
      <c r="Q21" s="14"/>
      <c r="R21" s="14">
        <v>2</v>
      </c>
      <c r="S21" s="96"/>
    </row>
    <row r="22" ht="30" customHeight="1" spans="1:19">
      <c r="A22" s="14">
        <v>8</v>
      </c>
      <c r="B22" s="14" t="s">
        <v>113</v>
      </c>
      <c r="C22" s="14"/>
      <c r="D22" s="14">
        <v>1</v>
      </c>
      <c r="E22" s="14">
        <v>1</v>
      </c>
      <c r="F22" s="14"/>
      <c r="G22" s="14"/>
      <c r="H22" s="14"/>
      <c r="I22" s="14"/>
      <c r="J22" s="14"/>
      <c r="K22" s="14"/>
      <c r="L22" s="14"/>
      <c r="M22" s="14"/>
      <c r="N22" s="14"/>
      <c r="O22" s="14"/>
      <c r="P22" s="14"/>
      <c r="Q22" s="14"/>
      <c r="R22" s="14">
        <v>2</v>
      </c>
      <c r="S22" s="96"/>
    </row>
    <row r="23" ht="30" customHeight="1" spans="1:19">
      <c r="A23" s="14">
        <v>9</v>
      </c>
      <c r="B23" s="14" t="s">
        <v>114</v>
      </c>
      <c r="C23" s="14"/>
      <c r="D23" s="14">
        <v>1</v>
      </c>
      <c r="E23" s="14">
        <v>1</v>
      </c>
      <c r="F23" s="14"/>
      <c r="G23" s="14"/>
      <c r="H23" s="14"/>
      <c r="I23" s="14"/>
      <c r="J23" s="14"/>
      <c r="K23" s="14"/>
      <c r="L23" s="14"/>
      <c r="M23" s="14"/>
      <c r="N23" s="14"/>
      <c r="O23" s="14"/>
      <c r="P23" s="14"/>
      <c r="Q23" s="14"/>
      <c r="R23" s="14">
        <v>2</v>
      </c>
      <c r="S23" s="96"/>
    </row>
    <row r="24" ht="30" customHeight="1" spans="1:19">
      <c r="A24" s="14">
        <v>10</v>
      </c>
      <c r="B24" s="14" t="s">
        <v>115</v>
      </c>
      <c r="C24" s="14"/>
      <c r="D24" s="14"/>
      <c r="E24" s="14"/>
      <c r="F24" s="14"/>
      <c r="G24" s="14"/>
      <c r="H24" s="14"/>
      <c r="I24" s="14"/>
      <c r="J24" s="14"/>
      <c r="K24" s="14"/>
      <c r="L24" s="14">
        <v>1</v>
      </c>
      <c r="M24" s="14"/>
      <c r="N24" s="14"/>
      <c r="O24" s="14">
        <v>1</v>
      </c>
      <c r="P24" s="14"/>
      <c r="Q24" s="14"/>
      <c r="R24" s="14">
        <v>2</v>
      </c>
      <c r="S24" s="96"/>
    </row>
    <row r="25" ht="30" customHeight="1" spans="1:19">
      <c r="A25" s="14">
        <v>11</v>
      </c>
      <c r="B25" s="14" t="s">
        <v>116</v>
      </c>
      <c r="C25" s="14"/>
      <c r="D25" s="14">
        <v>1</v>
      </c>
      <c r="E25" s="14">
        <v>1</v>
      </c>
      <c r="F25" s="14"/>
      <c r="G25" s="14"/>
      <c r="H25" s="14"/>
      <c r="I25" s="14"/>
      <c r="J25" s="14"/>
      <c r="K25" s="14"/>
      <c r="L25" s="14"/>
      <c r="M25" s="14">
        <v>1</v>
      </c>
      <c r="N25" s="14"/>
      <c r="O25" s="14"/>
      <c r="P25" s="14"/>
      <c r="Q25" s="14"/>
      <c r="R25" s="14">
        <v>3</v>
      </c>
      <c r="S25" s="96"/>
    </row>
    <row r="26" ht="30" customHeight="1" spans="1:19">
      <c r="A26" s="14">
        <v>12</v>
      </c>
      <c r="B26" s="14" t="s">
        <v>117</v>
      </c>
      <c r="C26" s="14"/>
      <c r="D26" s="14">
        <v>1</v>
      </c>
      <c r="E26" s="14">
        <v>1</v>
      </c>
      <c r="F26" s="14">
        <v>1</v>
      </c>
      <c r="G26" s="14"/>
      <c r="H26" s="14"/>
      <c r="I26" s="14"/>
      <c r="J26" s="14"/>
      <c r="K26" s="14"/>
      <c r="L26" s="14"/>
      <c r="M26" s="14"/>
      <c r="N26" s="14"/>
      <c r="O26" s="14"/>
      <c r="P26" s="14"/>
      <c r="Q26" s="14"/>
      <c r="R26" s="14">
        <v>3</v>
      </c>
      <c r="S26" s="96"/>
    </row>
    <row r="27" ht="30" customHeight="1" spans="1:19">
      <c r="A27" s="14">
        <v>13</v>
      </c>
      <c r="B27" s="14" t="s">
        <v>118</v>
      </c>
      <c r="C27" s="14"/>
      <c r="D27" s="14"/>
      <c r="E27" s="14"/>
      <c r="F27" s="14"/>
      <c r="G27" s="14"/>
      <c r="H27" s="14"/>
      <c r="I27" s="14"/>
      <c r="J27" s="14"/>
      <c r="K27" s="14"/>
      <c r="L27" s="14">
        <v>1</v>
      </c>
      <c r="M27" s="14"/>
      <c r="N27" s="14"/>
      <c r="O27" s="14"/>
      <c r="P27" s="14"/>
      <c r="Q27" s="14"/>
      <c r="R27" s="14">
        <v>1</v>
      </c>
      <c r="S27" s="96"/>
    </row>
    <row r="28" ht="30" customHeight="1" spans="1:19">
      <c r="A28" s="14">
        <v>14</v>
      </c>
      <c r="B28" s="14" t="s">
        <v>119</v>
      </c>
      <c r="C28" s="14"/>
      <c r="D28" s="14">
        <v>1</v>
      </c>
      <c r="E28" s="14"/>
      <c r="F28" s="14"/>
      <c r="G28" s="14"/>
      <c r="H28" s="14"/>
      <c r="I28" s="14"/>
      <c r="J28" s="14"/>
      <c r="K28" s="14"/>
      <c r="L28" s="14"/>
      <c r="M28" s="14"/>
      <c r="N28" s="14"/>
      <c r="O28" s="14">
        <v>1</v>
      </c>
      <c r="P28" s="14"/>
      <c r="Q28" s="14"/>
      <c r="R28" s="14">
        <v>2</v>
      </c>
      <c r="S28" s="97"/>
    </row>
    <row r="29" ht="30" customHeight="1" spans="1:19">
      <c r="A29" s="11" t="s">
        <v>23</v>
      </c>
      <c r="B29" s="11"/>
      <c r="C29" s="14">
        <v>2</v>
      </c>
      <c r="D29" s="14">
        <v>11</v>
      </c>
      <c r="E29" s="14">
        <v>10</v>
      </c>
      <c r="F29" s="14">
        <v>8</v>
      </c>
      <c r="G29" s="14">
        <v>2</v>
      </c>
      <c r="H29" s="14"/>
      <c r="I29" s="14">
        <v>2</v>
      </c>
      <c r="J29" s="14">
        <v>3</v>
      </c>
      <c r="K29" s="14">
        <v>2</v>
      </c>
      <c r="L29" s="14">
        <v>2</v>
      </c>
      <c r="M29" s="14">
        <v>3</v>
      </c>
      <c r="N29" s="14">
        <v>1</v>
      </c>
      <c r="O29" s="14">
        <v>3</v>
      </c>
      <c r="P29" s="14">
        <v>1</v>
      </c>
      <c r="Q29" s="14"/>
      <c r="R29" s="14">
        <v>50</v>
      </c>
      <c r="S29" s="113"/>
    </row>
    <row r="33" ht="96" customHeight="1"/>
    <row r="35" ht="33" customHeight="1"/>
    <row r="44" ht="80.25" customHeight="1"/>
  </sheetData>
  <mergeCells count="10">
    <mergeCell ref="A1:B1"/>
    <mergeCell ref="A2:S2"/>
    <mergeCell ref="C3:R3"/>
    <mergeCell ref="A5:B5"/>
    <mergeCell ref="A14:B14"/>
    <mergeCell ref="A29:B29"/>
    <mergeCell ref="A3:A4"/>
    <mergeCell ref="B3:B4"/>
    <mergeCell ref="S3:S4"/>
    <mergeCell ref="S5:S28"/>
  </mergeCells>
  <printOptions horizontalCentered="1"/>
  <pageMargins left="0.432638888888889" right="0.432638888888889" top="0.708333333333333" bottom="0.629861111111111" header="0.5" footer="0.393055555555556"/>
  <pageSetup paperSize="9" scale="95"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2"/>
  <sheetViews>
    <sheetView topLeftCell="A3" workbookViewId="0">
      <selection activeCell="S12" sqref="S12:S27"/>
    </sheetView>
  </sheetViews>
  <sheetFormatPr defaultColWidth="9" defaultRowHeight="14.25"/>
  <cols>
    <col min="1" max="1" width="5.375" style="98" customWidth="1"/>
    <col min="2" max="2" width="28.5" style="98" customWidth="1"/>
    <col min="3" max="3" width="7.375" style="98" customWidth="1"/>
    <col min="4" max="18" width="5.375" style="98" customWidth="1"/>
    <col min="19" max="19" width="20.5" style="98" customWidth="1"/>
    <col min="20" max="16384" width="9" style="98"/>
  </cols>
  <sheetData>
    <row r="1" s="98" customFormat="1" ht="27" customHeight="1" spans="1:19">
      <c r="A1" s="100" t="s">
        <v>120</v>
      </c>
      <c r="B1" s="100"/>
      <c r="C1" s="101"/>
      <c r="D1" s="101"/>
      <c r="E1" s="101"/>
      <c r="F1" s="101"/>
      <c r="G1" s="101"/>
      <c r="H1" s="101"/>
      <c r="I1" s="101"/>
      <c r="J1" s="101"/>
      <c r="K1" s="101"/>
      <c r="L1" s="101"/>
      <c r="M1" s="101"/>
      <c r="N1" s="101"/>
      <c r="O1" s="101"/>
      <c r="P1" s="101"/>
      <c r="Q1" s="101"/>
      <c r="R1" s="101"/>
      <c r="S1" s="101"/>
    </row>
    <row r="2" s="98" customFormat="1" ht="41" customHeight="1" spans="1:19">
      <c r="A2" s="101"/>
      <c r="B2" s="102" t="s">
        <v>121</v>
      </c>
      <c r="C2" s="102"/>
      <c r="D2" s="102"/>
      <c r="E2" s="102"/>
      <c r="F2" s="102"/>
      <c r="G2" s="102"/>
      <c r="H2" s="102"/>
      <c r="I2" s="102"/>
      <c r="J2" s="102"/>
      <c r="K2" s="102"/>
      <c r="L2" s="102"/>
      <c r="M2" s="102"/>
      <c r="N2" s="102"/>
      <c r="O2" s="102"/>
      <c r="P2" s="102"/>
      <c r="Q2" s="102"/>
      <c r="R2" s="102"/>
      <c r="S2" s="102"/>
    </row>
    <row r="3" s="98" customFormat="1" ht="20" customHeight="1" spans="1:19">
      <c r="A3" s="103" t="s">
        <v>39</v>
      </c>
      <c r="B3" s="104" t="s">
        <v>40</v>
      </c>
      <c r="C3" s="104" t="s">
        <v>41</v>
      </c>
      <c r="D3" s="104"/>
      <c r="E3" s="104"/>
      <c r="F3" s="104"/>
      <c r="G3" s="104"/>
      <c r="H3" s="104"/>
      <c r="I3" s="104"/>
      <c r="J3" s="104"/>
      <c r="K3" s="104"/>
      <c r="L3" s="104"/>
      <c r="M3" s="104"/>
      <c r="N3" s="104"/>
      <c r="O3" s="104"/>
      <c r="P3" s="104"/>
      <c r="Q3" s="104"/>
      <c r="R3" s="104"/>
      <c r="S3" s="104" t="s">
        <v>42</v>
      </c>
    </row>
    <row r="4" s="98" customFormat="1" ht="39" customHeight="1" spans="1:19">
      <c r="A4" s="103"/>
      <c r="B4" s="104"/>
      <c r="C4" s="104" t="s">
        <v>4</v>
      </c>
      <c r="D4" s="104" t="s">
        <v>5</v>
      </c>
      <c r="E4" s="104" t="s">
        <v>6</v>
      </c>
      <c r="F4" s="104" t="s">
        <v>7</v>
      </c>
      <c r="G4" s="104" t="s">
        <v>8</v>
      </c>
      <c r="H4" s="104" t="s">
        <v>9</v>
      </c>
      <c r="I4" s="104" t="s">
        <v>10</v>
      </c>
      <c r="J4" s="104" t="s">
        <v>11</v>
      </c>
      <c r="K4" s="104" t="s">
        <v>12</v>
      </c>
      <c r="L4" s="104" t="s">
        <v>43</v>
      </c>
      <c r="M4" s="104" t="s">
        <v>14</v>
      </c>
      <c r="N4" s="104" t="s">
        <v>15</v>
      </c>
      <c r="O4" s="104" t="s">
        <v>16</v>
      </c>
      <c r="P4" s="104" t="s">
        <v>17</v>
      </c>
      <c r="Q4" s="104" t="s">
        <v>18</v>
      </c>
      <c r="R4" s="104" t="s">
        <v>19</v>
      </c>
      <c r="S4" s="104"/>
    </row>
    <row r="5" s="98" customFormat="1" ht="27" customHeight="1" spans="1:19">
      <c r="A5" s="104" t="s">
        <v>44</v>
      </c>
      <c r="B5" s="104"/>
      <c r="C5" s="104">
        <f t="shared" ref="C5:H5" si="0">SUM(C6:C11)</f>
        <v>2</v>
      </c>
      <c r="D5" s="104">
        <f t="shared" si="0"/>
        <v>4</v>
      </c>
      <c r="E5" s="104">
        <f t="shared" si="0"/>
        <v>2</v>
      </c>
      <c r="F5" s="104">
        <f t="shared" si="0"/>
        <v>3</v>
      </c>
      <c r="G5" s="104">
        <f t="shared" si="0"/>
        <v>1</v>
      </c>
      <c r="H5" s="104">
        <f t="shared" si="0"/>
        <v>2</v>
      </c>
      <c r="I5" s="104"/>
      <c r="J5" s="104">
        <f t="shared" ref="J5:N5" si="1">SUM(J6:J11)</f>
        <v>1</v>
      </c>
      <c r="K5" s="104">
        <f t="shared" si="1"/>
        <v>1</v>
      </c>
      <c r="L5" s="104"/>
      <c r="M5" s="104"/>
      <c r="N5" s="104">
        <f t="shared" si="1"/>
        <v>3</v>
      </c>
      <c r="O5" s="104"/>
      <c r="P5" s="104"/>
      <c r="Q5" s="104"/>
      <c r="R5" s="104">
        <f t="shared" ref="R5:R29" si="2">SUM(C5:Q5)</f>
        <v>19</v>
      </c>
      <c r="S5" s="108" t="s">
        <v>45</v>
      </c>
    </row>
    <row r="6" s="98" customFormat="1" ht="20" customHeight="1" spans="1:19">
      <c r="A6" s="105">
        <v>1</v>
      </c>
      <c r="B6" s="105" t="s">
        <v>122</v>
      </c>
      <c r="C6" s="104"/>
      <c r="D6" s="104"/>
      <c r="E6" s="104"/>
      <c r="F6" s="104"/>
      <c r="G6" s="104"/>
      <c r="H6" s="104"/>
      <c r="I6" s="104"/>
      <c r="J6" s="104"/>
      <c r="K6" s="104"/>
      <c r="L6" s="104"/>
      <c r="M6" s="104"/>
      <c r="N6" s="104">
        <v>1</v>
      </c>
      <c r="O6" s="104"/>
      <c r="P6" s="104"/>
      <c r="Q6" s="104"/>
      <c r="R6" s="104">
        <f t="shared" si="2"/>
        <v>1</v>
      </c>
      <c r="S6" s="108"/>
    </row>
    <row r="7" s="98" customFormat="1" ht="20" customHeight="1" spans="1:19">
      <c r="A7" s="105">
        <v>2</v>
      </c>
      <c r="B7" s="105" t="s">
        <v>123</v>
      </c>
      <c r="C7" s="104">
        <v>1</v>
      </c>
      <c r="D7" s="104"/>
      <c r="E7" s="104"/>
      <c r="F7" s="104">
        <v>1</v>
      </c>
      <c r="G7" s="104"/>
      <c r="H7" s="104"/>
      <c r="I7" s="104"/>
      <c r="J7" s="104"/>
      <c r="K7" s="104"/>
      <c r="L7" s="104"/>
      <c r="M7" s="104"/>
      <c r="N7" s="104"/>
      <c r="O7" s="104"/>
      <c r="P7" s="104"/>
      <c r="Q7" s="104"/>
      <c r="R7" s="104">
        <f t="shared" si="2"/>
        <v>2</v>
      </c>
      <c r="S7" s="108"/>
    </row>
    <row r="8" s="99" customFormat="1" ht="20" customHeight="1" spans="1:19">
      <c r="A8" s="105">
        <v>3</v>
      </c>
      <c r="B8" s="105" t="s">
        <v>124</v>
      </c>
      <c r="C8" s="104"/>
      <c r="D8" s="104"/>
      <c r="E8" s="104"/>
      <c r="F8" s="104"/>
      <c r="G8" s="104">
        <v>1</v>
      </c>
      <c r="H8" s="104">
        <v>2</v>
      </c>
      <c r="I8" s="104"/>
      <c r="J8" s="104"/>
      <c r="K8" s="104"/>
      <c r="L8" s="104"/>
      <c r="M8" s="104"/>
      <c r="N8" s="104"/>
      <c r="O8" s="104"/>
      <c r="P8" s="104"/>
      <c r="Q8" s="104"/>
      <c r="R8" s="104">
        <f t="shared" si="2"/>
        <v>3</v>
      </c>
      <c r="S8" s="108"/>
    </row>
    <row r="9" s="98" customFormat="1" ht="20" customHeight="1" spans="1:19">
      <c r="A9" s="105">
        <v>4</v>
      </c>
      <c r="B9" s="105" t="s">
        <v>125</v>
      </c>
      <c r="C9" s="104"/>
      <c r="D9" s="104">
        <v>1</v>
      </c>
      <c r="E9" s="104"/>
      <c r="F9" s="104"/>
      <c r="G9" s="104"/>
      <c r="H9" s="104"/>
      <c r="I9" s="104"/>
      <c r="J9" s="104"/>
      <c r="K9" s="104"/>
      <c r="L9" s="104"/>
      <c r="M9" s="104"/>
      <c r="N9" s="104">
        <v>1</v>
      </c>
      <c r="O9" s="104"/>
      <c r="P9" s="104"/>
      <c r="Q9" s="104"/>
      <c r="R9" s="104">
        <f t="shared" si="2"/>
        <v>2</v>
      </c>
      <c r="S9" s="108"/>
    </row>
    <row r="10" s="99" customFormat="1" ht="20" customHeight="1" spans="1:19">
      <c r="A10" s="105">
        <v>5</v>
      </c>
      <c r="B10" s="105" t="s">
        <v>126</v>
      </c>
      <c r="C10" s="104"/>
      <c r="D10" s="104">
        <v>1</v>
      </c>
      <c r="E10" s="104"/>
      <c r="F10" s="104"/>
      <c r="G10" s="104"/>
      <c r="H10" s="104"/>
      <c r="I10" s="104"/>
      <c r="J10" s="104"/>
      <c r="K10" s="104"/>
      <c r="L10" s="104"/>
      <c r="M10" s="104"/>
      <c r="N10" s="104">
        <v>1</v>
      </c>
      <c r="O10" s="104"/>
      <c r="P10" s="104"/>
      <c r="Q10" s="104"/>
      <c r="R10" s="104">
        <f t="shared" si="2"/>
        <v>2</v>
      </c>
      <c r="S10" s="108"/>
    </row>
    <row r="11" s="98" customFormat="1" ht="35" customHeight="1" spans="1:19">
      <c r="A11" s="105">
        <v>6</v>
      </c>
      <c r="B11" s="105" t="s">
        <v>127</v>
      </c>
      <c r="C11" s="104">
        <v>1</v>
      </c>
      <c r="D11" s="104">
        <v>2</v>
      </c>
      <c r="E11" s="104">
        <v>2</v>
      </c>
      <c r="F11" s="104">
        <v>2</v>
      </c>
      <c r="G11" s="104"/>
      <c r="H11" s="104"/>
      <c r="I11" s="104"/>
      <c r="J11" s="104">
        <v>1</v>
      </c>
      <c r="K11" s="104">
        <v>1</v>
      </c>
      <c r="L11" s="104"/>
      <c r="M11" s="104"/>
      <c r="N11" s="104"/>
      <c r="O11" s="104"/>
      <c r="P11" s="104"/>
      <c r="Q11" s="104"/>
      <c r="R11" s="104">
        <f t="shared" si="2"/>
        <v>9</v>
      </c>
      <c r="S11" s="108"/>
    </row>
    <row r="12" s="98" customFormat="1" ht="20" customHeight="1" spans="1:19">
      <c r="A12" s="104" t="s">
        <v>53</v>
      </c>
      <c r="B12" s="104"/>
      <c r="C12" s="104">
        <f>C13+C14+C15+C16+C17+C18+C19+C20+C21+C22+C23+C24+C25+C26+C27</f>
        <v>10</v>
      </c>
      <c r="D12" s="104">
        <f>D13+D14+D15+D16+D17+D18+D19+D20+D21+D22+D23+D24+D25+D26+D27</f>
        <v>9</v>
      </c>
      <c r="E12" s="104">
        <f>E13+E14+E15+E16+E17+E18+E19+E20+E21+E22+E23+E24+E25+E26+E27</f>
        <v>11</v>
      </c>
      <c r="F12" s="104">
        <f>F13+F14+F15+F16+F17+F18+F19+F20+F21+F22+F23+F24+F25+F26+F27</f>
        <v>7</v>
      </c>
      <c r="G12" s="104"/>
      <c r="H12" s="104"/>
      <c r="I12" s="104"/>
      <c r="J12" s="104"/>
      <c r="K12" s="104"/>
      <c r="L12" s="104">
        <f>L25+L26+L27</f>
        <v>3</v>
      </c>
      <c r="M12" s="104">
        <f>M13+M16+M17+M18</f>
        <v>3</v>
      </c>
      <c r="N12" s="104">
        <f>N18+N21+N22+N23+N25+N26</f>
        <v>8</v>
      </c>
      <c r="O12" s="104">
        <f>O14+O17+O19+O21</f>
        <v>4</v>
      </c>
      <c r="P12" s="104">
        <f>P13+P16+P17+P18+P19+P21+P22+P23</f>
        <v>8</v>
      </c>
      <c r="Q12" s="104">
        <f>Q13+Q18+Q21</f>
        <v>3</v>
      </c>
      <c r="R12" s="104">
        <f t="shared" si="2"/>
        <v>66</v>
      </c>
      <c r="S12" s="109" t="s">
        <v>128</v>
      </c>
    </row>
    <row r="13" s="98" customFormat="1" ht="20" customHeight="1" spans="1:19">
      <c r="A13" s="105">
        <v>1</v>
      </c>
      <c r="B13" s="105" t="s">
        <v>129</v>
      </c>
      <c r="C13" s="104">
        <v>1</v>
      </c>
      <c r="D13" s="104"/>
      <c r="E13" s="104">
        <v>3</v>
      </c>
      <c r="F13" s="104">
        <v>1</v>
      </c>
      <c r="G13" s="104"/>
      <c r="H13" s="104"/>
      <c r="I13" s="104"/>
      <c r="J13" s="104"/>
      <c r="K13" s="104"/>
      <c r="L13" s="104"/>
      <c r="M13" s="104"/>
      <c r="N13" s="104"/>
      <c r="O13" s="104"/>
      <c r="P13" s="104">
        <v>1</v>
      </c>
      <c r="Q13" s="104">
        <v>1</v>
      </c>
      <c r="R13" s="104">
        <f t="shared" si="2"/>
        <v>7</v>
      </c>
      <c r="S13" s="109"/>
    </row>
    <row r="14" s="98" customFormat="1" ht="20" customHeight="1" spans="1:19">
      <c r="A14" s="105">
        <v>2</v>
      </c>
      <c r="B14" s="105" t="s">
        <v>130</v>
      </c>
      <c r="C14" s="104">
        <v>1</v>
      </c>
      <c r="D14" s="104"/>
      <c r="E14" s="104"/>
      <c r="F14" s="104"/>
      <c r="G14" s="104"/>
      <c r="H14" s="104"/>
      <c r="I14" s="104"/>
      <c r="J14" s="104"/>
      <c r="K14" s="104"/>
      <c r="L14" s="104"/>
      <c r="M14" s="104"/>
      <c r="N14" s="104"/>
      <c r="O14" s="104">
        <v>1</v>
      </c>
      <c r="P14" s="104"/>
      <c r="Q14" s="104"/>
      <c r="R14" s="104">
        <f t="shared" si="2"/>
        <v>2</v>
      </c>
      <c r="S14" s="109"/>
    </row>
    <row r="15" s="98" customFormat="1" ht="20" customHeight="1" spans="1:19">
      <c r="A15" s="105">
        <v>3</v>
      </c>
      <c r="B15" s="105" t="s">
        <v>131</v>
      </c>
      <c r="C15" s="104"/>
      <c r="D15" s="104">
        <v>1</v>
      </c>
      <c r="E15" s="104">
        <v>1</v>
      </c>
      <c r="F15" s="104"/>
      <c r="G15" s="104"/>
      <c r="H15" s="104"/>
      <c r="I15" s="104"/>
      <c r="J15" s="104"/>
      <c r="K15" s="104"/>
      <c r="L15" s="104"/>
      <c r="M15" s="104"/>
      <c r="N15" s="104"/>
      <c r="O15" s="104"/>
      <c r="P15" s="104"/>
      <c r="Q15" s="104"/>
      <c r="R15" s="104">
        <f t="shared" si="2"/>
        <v>2</v>
      </c>
      <c r="S15" s="109"/>
    </row>
    <row r="16" s="98" customFormat="1" ht="20" customHeight="1" spans="1:19">
      <c r="A16" s="105">
        <v>4</v>
      </c>
      <c r="B16" s="105" t="s">
        <v>132</v>
      </c>
      <c r="C16" s="104">
        <v>1</v>
      </c>
      <c r="D16" s="104"/>
      <c r="E16" s="104"/>
      <c r="F16" s="104">
        <v>2</v>
      </c>
      <c r="G16" s="104"/>
      <c r="H16" s="104"/>
      <c r="I16" s="104"/>
      <c r="J16" s="104"/>
      <c r="K16" s="104"/>
      <c r="L16" s="104"/>
      <c r="M16" s="104">
        <v>1</v>
      </c>
      <c r="N16" s="104"/>
      <c r="O16" s="104"/>
      <c r="P16" s="104">
        <v>1</v>
      </c>
      <c r="Q16" s="104"/>
      <c r="R16" s="104">
        <f t="shared" si="2"/>
        <v>5</v>
      </c>
      <c r="S16" s="109"/>
    </row>
    <row r="17" s="98" customFormat="1" ht="20" customHeight="1" spans="1:19">
      <c r="A17" s="105">
        <v>5</v>
      </c>
      <c r="B17" s="105" t="s">
        <v>133</v>
      </c>
      <c r="C17" s="104">
        <v>1</v>
      </c>
      <c r="D17" s="104"/>
      <c r="E17" s="104"/>
      <c r="F17" s="104">
        <v>2</v>
      </c>
      <c r="G17" s="104"/>
      <c r="H17" s="104"/>
      <c r="I17" s="104"/>
      <c r="J17" s="104"/>
      <c r="K17" s="104"/>
      <c r="L17" s="104"/>
      <c r="M17" s="104">
        <v>1</v>
      </c>
      <c r="N17" s="104"/>
      <c r="O17" s="104">
        <v>1</v>
      </c>
      <c r="P17" s="104">
        <v>1</v>
      </c>
      <c r="Q17" s="104"/>
      <c r="R17" s="104">
        <f t="shared" si="2"/>
        <v>6</v>
      </c>
      <c r="S17" s="109"/>
    </row>
    <row r="18" s="98" customFormat="1" ht="20" customHeight="1" spans="1:19">
      <c r="A18" s="105">
        <v>6</v>
      </c>
      <c r="B18" s="105" t="s">
        <v>134</v>
      </c>
      <c r="C18" s="104">
        <v>2</v>
      </c>
      <c r="D18" s="104">
        <v>1</v>
      </c>
      <c r="E18" s="104">
        <v>1</v>
      </c>
      <c r="F18" s="104"/>
      <c r="G18" s="104"/>
      <c r="H18" s="104"/>
      <c r="I18" s="104"/>
      <c r="J18" s="104"/>
      <c r="K18" s="104"/>
      <c r="L18" s="104"/>
      <c r="M18" s="104">
        <v>1</v>
      </c>
      <c r="N18" s="104">
        <v>2</v>
      </c>
      <c r="O18" s="104"/>
      <c r="P18" s="104">
        <v>1</v>
      </c>
      <c r="Q18" s="104">
        <v>1</v>
      </c>
      <c r="R18" s="104">
        <f t="shared" si="2"/>
        <v>9</v>
      </c>
      <c r="S18" s="109"/>
    </row>
    <row r="19" s="98" customFormat="1" ht="20" customHeight="1" spans="1:19">
      <c r="A19" s="105">
        <v>7</v>
      </c>
      <c r="B19" s="105" t="s">
        <v>135</v>
      </c>
      <c r="C19" s="104">
        <v>1</v>
      </c>
      <c r="D19" s="104"/>
      <c r="E19" s="104"/>
      <c r="F19" s="104"/>
      <c r="G19" s="104"/>
      <c r="H19" s="104"/>
      <c r="I19" s="104"/>
      <c r="J19" s="104"/>
      <c r="K19" s="104"/>
      <c r="L19" s="104"/>
      <c r="M19" s="104"/>
      <c r="N19" s="104"/>
      <c r="O19" s="104">
        <v>1</v>
      </c>
      <c r="P19" s="104">
        <v>1</v>
      </c>
      <c r="Q19" s="104"/>
      <c r="R19" s="104">
        <f t="shared" si="2"/>
        <v>3</v>
      </c>
      <c r="S19" s="109"/>
    </row>
    <row r="20" s="98" customFormat="1" ht="20" customHeight="1" spans="1:19">
      <c r="A20" s="105">
        <v>8</v>
      </c>
      <c r="B20" s="105" t="s">
        <v>136</v>
      </c>
      <c r="C20" s="104"/>
      <c r="D20" s="104">
        <v>2</v>
      </c>
      <c r="E20" s="104">
        <v>2</v>
      </c>
      <c r="F20" s="104"/>
      <c r="G20" s="104"/>
      <c r="H20" s="104"/>
      <c r="I20" s="104"/>
      <c r="J20" s="104"/>
      <c r="K20" s="104"/>
      <c r="L20" s="104"/>
      <c r="M20" s="104"/>
      <c r="N20" s="104"/>
      <c r="O20" s="104"/>
      <c r="P20" s="104"/>
      <c r="Q20" s="104"/>
      <c r="R20" s="104">
        <f t="shared" si="2"/>
        <v>4</v>
      </c>
      <c r="S20" s="109"/>
    </row>
    <row r="21" s="99" customFormat="1" ht="20" customHeight="1" spans="1:19">
      <c r="A21" s="105">
        <v>9</v>
      </c>
      <c r="B21" s="105" t="s">
        <v>137</v>
      </c>
      <c r="C21" s="104">
        <v>1</v>
      </c>
      <c r="D21" s="104">
        <v>2</v>
      </c>
      <c r="E21" s="104">
        <v>2</v>
      </c>
      <c r="F21" s="104">
        <v>1</v>
      </c>
      <c r="G21" s="104"/>
      <c r="H21" s="104"/>
      <c r="I21" s="104"/>
      <c r="J21" s="104"/>
      <c r="K21" s="104"/>
      <c r="L21" s="104"/>
      <c r="M21" s="104"/>
      <c r="N21" s="104">
        <v>1</v>
      </c>
      <c r="O21" s="104">
        <v>1</v>
      </c>
      <c r="P21" s="104">
        <v>1</v>
      </c>
      <c r="Q21" s="104">
        <v>1</v>
      </c>
      <c r="R21" s="104">
        <f t="shared" si="2"/>
        <v>10</v>
      </c>
      <c r="S21" s="109"/>
    </row>
    <row r="22" s="98" customFormat="1" ht="20" customHeight="1" spans="1:19">
      <c r="A22" s="105">
        <v>10</v>
      </c>
      <c r="B22" s="105" t="s">
        <v>138</v>
      </c>
      <c r="C22" s="104"/>
      <c r="D22" s="104">
        <v>1</v>
      </c>
      <c r="E22" s="104"/>
      <c r="F22" s="104"/>
      <c r="G22" s="104"/>
      <c r="H22" s="104"/>
      <c r="I22" s="104"/>
      <c r="J22" s="104"/>
      <c r="K22" s="104"/>
      <c r="L22" s="104"/>
      <c r="M22" s="104"/>
      <c r="N22" s="104">
        <v>2</v>
      </c>
      <c r="O22" s="104"/>
      <c r="P22" s="104">
        <v>1</v>
      </c>
      <c r="Q22" s="104"/>
      <c r="R22" s="104">
        <f t="shared" si="2"/>
        <v>4</v>
      </c>
      <c r="S22" s="109"/>
    </row>
    <row r="23" s="98" customFormat="1" ht="31" customHeight="1" spans="1:19">
      <c r="A23" s="105">
        <v>11</v>
      </c>
      <c r="B23" s="105" t="s">
        <v>139</v>
      </c>
      <c r="C23" s="104"/>
      <c r="D23" s="104"/>
      <c r="E23" s="104"/>
      <c r="F23" s="104"/>
      <c r="G23" s="104"/>
      <c r="H23" s="104"/>
      <c r="I23" s="104"/>
      <c r="J23" s="104"/>
      <c r="K23" s="104"/>
      <c r="L23" s="104"/>
      <c r="M23" s="104"/>
      <c r="N23" s="104">
        <v>1</v>
      </c>
      <c r="O23" s="104"/>
      <c r="P23" s="104">
        <v>1</v>
      </c>
      <c r="Q23" s="104"/>
      <c r="R23" s="104">
        <f t="shared" si="2"/>
        <v>2</v>
      </c>
      <c r="S23" s="109"/>
    </row>
    <row r="24" s="98" customFormat="1" ht="20" customHeight="1" spans="1:19">
      <c r="A24" s="105">
        <v>12</v>
      </c>
      <c r="B24" s="105" t="s">
        <v>140</v>
      </c>
      <c r="C24" s="104">
        <v>1</v>
      </c>
      <c r="D24" s="104"/>
      <c r="E24" s="104"/>
      <c r="F24" s="104">
        <v>1</v>
      </c>
      <c r="G24" s="104"/>
      <c r="H24" s="104"/>
      <c r="I24" s="104"/>
      <c r="J24" s="104"/>
      <c r="K24" s="104"/>
      <c r="L24" s="104"/>
      <c r="M24" s="104"/>
      <c r="N24" s="104"/>
      <c r="O24" s="104"/>
      <c r="P24" s="104"/>
      <c r="Q24" s="104"/>
      <c r="R24" s="104">
        <f t="shared" si="2"/>
        <v>2</v>
      </c>
      <c r="S24" s="109"/>
    </row>
    <row r="25" s="98" customFormat="1" ht="20" customHeight="1" spans="1:19">
      <c r="A25" s="105">
        <v>13</v>
      </c>
      <c r="B25" s="105" t="s">
        <v>122</v>
      </c>
      <c r="C25" s="104"/>
      <c r="D25" s="104">
        <v>2</v>
      </c>
      <c r="E25" s="104">
        <v>2</v>
      </c>
      <c r="F25" s="104"/>
      <c r="G25" s="104"/>
      <c r="H25" s="104"/>
      <c r="I25" s="104"/>
      <c r="J25" s="104"/>
      <c r="K25" s="104"/>
      <c r="L25" s="104">
        <v>1</v>
      </c>
      <c r="M25" s="104"/>
      <c r="N25" s="104">
        <v>1</v>
      </c>
      <c r="O25" s="104"/>
      <c r="P25" s="104"/>
      <c r="Q25" s="104"/>
      <c r="R25" s="104">
        <f t="shared" si="2"/>
        <v>6</v>
      </c>
      <c r="S25" s="109"/>
    </row>
    <row r="26" s="98" customFormat="1" ht="20" customHeight="1" spans="1:19">
      <c r="A26" s="105">
        <v>14</v>
      </c>
      <c r="B26" s="105" t="s">
        <v>126</v>
      </c>
      <c r="C26" s="104"/>
      <c r="D26" s="104"/>
      <c r="E26" s="104"/>
      <c r="F26" s="104"/>
      <c r="G26" s="104"/>
      <c r="H26" s="104"/>
      <c r="I26" s="104"/>
      <c r="J26" s="104"/>
      <c r="K26" s="104"/>
      <c r="L26" s="104">
        <v>1</v>
      </c>
      <c r="M26" s="104"/>
      <c r="N26" s="104">
        <v>1</v>
      </c>
      <c r="O26" s="104"/>
      <c r="P26" s="104"/>
      <c r="Q26" s="104"/>
      <c r="R26" s="104">
        <f t="shared" si="2"/>
        <v>2</v>
      </c>
      <c r="S26" s="109"/>
    </row>
    <row r="27" s="98" customFormat="1" ht="20" customHeight="1" spans="1:19">
      <c r="A27" s="105">
        <v>15</v>
      </c>
      <c r="B27" s="105" t="s">
        <v>141</v>
      </c>
      <c r="C27" s="104">
        <v>1</v>
      </c>
      <c r="D27" s="104"/>
      <c r="E27" s="104"/>
      <c r="F27" s="104"/>
      <c r="G27" s="104"/>
      <c r="H27" s="104"/>
      <c r="I27" s="104"/>
      <c r="J27" s="104"/>
      <c r="K27" s="104"/>
      <c r="L27" s="104">
        <v>1</v>
      </c>
      <c r="M27" s="104"/>
      <c r="N27" s="104"/>
      <c r="O27" s="104"/>
      <c r="P27" s="104"/>
      <c r="Q27" s="104"/>
      <c r="R27" s="104">
        <f t="shared" si="2"/>
        <v>2</v>
      </c>
      <c r="S27" s="109"/>
    </row>
    <row r="28" s="98" customFormat="1" ht="20" customHeight="1" spans="1:19">
      <c r="A28" s="104" t="s">
        <v>23</v>
      </c>
      <c r="B28" s="104"/>
      <c r="C28" s="104">
        <f t="shared" ref="C28:H28" si="3">C12+C5</f>
        <v>12</v>
      </c>
      <c r="D28" s="104">
        <f t="shared" si="3"/>
        <v>13</v>
      </c>
      <c r="E28" s="104">
        <f t="shared" si="3"/>
        <v>13</v>
      </c>
      <c r="F28" s="104">
        <f t="shared" si="3"/>
        <v>10</v>
      </c>
      <c r="G28" s="104">
        <f t="shared" si="3"/>
        <v>1</v>
      </c>
      <c r="H28" s="104">
        <f t="shared" si="3"/>
        <v>2</v>
      </c>
      <c r="I28" s="104"/>
      <c r="J28" s="104">
        <f t="shared" ref="J28:L28" si="4">J12+J5</f>
        <v>1</v>
      </c>
      <c r="K28" s="104">
        <f t="shared" si="4"/>
        <v>1</v>
      </c>
      <c r="L28" s="104">
        <f t="shared" si="4"/>
        <v>3</v>
      </c>
      <c r="M28" s="104">
        <f>M5+M12</f>
        <v>3</v>
      </c>
      <c r="N28" s="104">
        <f t="shared" ref="N28:Q28" si="5">N12+N5</f>
        <v>11</v>
      </c>
      <c r="O28" s="104">
        <f t="shared" si="5"/>
        <v>4</v>
      </c>
      <c r="P28" s="104">
        <f t="shared" si="5"/>
        <v>8</v>
      </c>
      <c r="Q28" s="104">
        <f t="shared" si="5"/>
        <v>3</v>
      </c>
      <c r="R28" s="104">
        <f t="shared" si="2"/>
        <v>85</v>
      </c>
      <c r="S28" s="110"/>
    </row>
    <row r="29" s="98" customFormat="1" ht="20.25" spans="1:19">
      <c r="A29" s="106"/>
      <c r="B29" s="107" t="s">
        <v>86</v>
      </c>
      <c r="C29" s="106"/>
      <c r="D29" s="106"/>
      <c r="E29" s="106"/>
      <c r="F29" s="106"/>
      <c r="G29" s="106"/>
      <c r="H29" s="106"/>
      <c r="I29" s="106"/>
      <c r="J29" s="106"/>
      <c r="K29" s="106"/>
      <c r="L29" s="106"/>
      <c r="M29" s="106"/>
      <c r="N29" s="106"/>
      <c r="O29" s="106"/>
      <c r="P29" s="106"/>
      <c r="Q29" s="106"/>
      <c r="R29" s="106"/>
      <c r="S29" s="106"/>
    </row>
    <row r="30" s="98" customFormat="1" ht="20.25" spans="1:19">
      <c r="A30" s="106"/>
      <c r="B30" s="107" t="s">
        <v>86</v>
      </c>
      <c r="C30" s="106"/>
      <c r="D30" s="106"/>
      <c r="E30" s="106"/>
      <c r="F30" s="106"/>
      <c r="G30" s="106"/>
      <c r="H30" s="106"/>
      <c r="I30" s="106"/>
      <c r="J30" s="106"/>
      <c r="K30" s="106"/>
      <c r="L30" s="106"/>
      <c r="M30" s="106"/>
      <c r="N30" s="106"/>
      <c r="O30" s="106"/>
      <c r="P30" s="106"/>
      <c r="Q30" s="106"/>
      <c r="R30" s="106"/>
      <c r="S30" s="106"/>
    </row>
    <row r="31" s="98" customFormat="1" spans="1:19">
      <c r="A31" s="106"/>
      <c r="B31" s="106"/>
      <c r="C31" s="106"/>
      <c r="D31" s="106"/>
      <c r="E31" s="106"/>
      <c r="F31" s="106"/>
      <c r="G31" s="106"/>
      <c r="H31" s="106"/>
      <c r="I31" s="106"/>
      <c r="J31" s="106"/>
      <c r="K31" s="106"/>
      <c r="L31" s="106"/>
      <c r="M31" s="106"/>
      <c r="N31" s="106"/>
      <c r="O31" s="106"/>
      <c r="P31" s="106"/>
      <c r="Q31" s="106"/>
      <c r="R31" s="106"/>
      <c r="S31" s="106"/>
    </row>
    <row r="32" s="98" customFormat="1" spans="1:19">
      <c r="A32" s="106"/>
      <c r="B32" s="106"/>
      <c r="C32" s="106"/>
      <c r="D32" s="106"/>
      <c r="E32" s="106"/>
      <c r="F32" s="106"/>
      <c r="G32" s="106"/>
      <c r="H32" s="106"/>
      <c r="I32" s="106"/>
      <c r="J32" s="106"/>
      <c r="K32" s="106"/>
      <c r="L32" s="106"/>
      <c r="M32" s="106"/>
      <c r="N32" s="106"/>
      <c r="O32" s="106"/>
      <c r="P32" s="106"/>
      <c r="Q32" s="106"/>
      <c r="R32" s="106"/>
      <c r="S32" s="106"/>
    </row>
    <row r="33" s="98" customFormat="1" spans="1:19">
      <c r="A33" s="106"/>
      <c r="B33" s="106"/>
      <c r="C33" s="106"/>
      <c r="D33" s="106"/>
      <c r="E33" s="106"/>
      <c r="F33" s="106"/>
      <c r="G33" s="106"/>
      <c r="H33" s="106"/>
      <c r="I33" s="106"/>
      <c r="J33" s="106"/>
      <c r="K33" s="106"/>
      <c r="L33" s="106"/>
      <c r="M33" s="106"/>
      <c r="N33" s="106"/>
      <c r="O33" s="106"/>
      <c r="P33" s="106"/>
      <c r="Q33" s="106"/>
      <c r="R33" s="106"/>
      <c r="S33" s="106"/>
    </row>
    <row r="34" s="98" customFormat="1" spans="1:19">
      <c r="A34" s="106"/>
      <c r="B34" s="106"/>
      <c r="C34" s="106"/>
      <c r="D34" s="106"/>
      <c r="E34" s="106"/>
      <c r="F34" s="106"/>
      <c r="G34" s="106"/>
      <c r="H34" s="106"/>
      <c r="I34" s="106"/>
      <c r="J34" s="106"/>
      <c r="K34" s="106"/>
      <c r="L34" s="106"/>
      <c r="M34" s="106"/>
      <c r="N34" s="106"/>
      <c r="O34" s="106"/>
      <c r="P34" s="106"/>
      <c r="Q34" s="106"/>
      <c r="R34" s="106"/>
      <c r="S34" s="106"/>
    </row>
    <row r="35" s="98" customFormat="1" ht="96" customHeight="1" spans="1:19">
      <c r="A35" s="106"/>
      <c r="B35" s="106"/>
      <c r="C35" s="106"/>
      <c r="D35" s="106"/>
      <c r="E35" s="106"/>
      <c r="F35" s="106"/>
      <c r="G35" s="106"/>
      <c r="H35" s="106"/>
      <c r="I35" s="106"/>
      <c r="J35" s="106"/>
      <c r="K35" s="106"/>
      <c r="L35" s="106"/>
      <c r="M35" s="106"/>
      <c r="N35" s="106"/>
      <c r="O35" s="106"/>
      <c r="P35" s="106"/>
      <c r="Q35" s="106"/>
      <c r="R35" s="106"/>
      <c r="S35" s="106"/>
    </row>
    <row r="36" s="98" customFormat="1" spans="1:19">
      <c r="A36" s="106"/>
      <c r="B36" s="106"/>
      <c r="C36" s="106"/>
      <c r="D36" s="106"/>
      <c r="E36" s="106"/>
      <c r="F36" s="106"/>
      <c r="G36" s="106"/>
      <c r="H36" s="106"/>
      <c r="I36" s="106"/>
      <c r="J36" s="106"/>
      <c r="K36" s="106"/>
      <c r="L36" s="106"/>
      <c r="M36" s="106"/>
      <c r="N36" s="106"/>
      <c r="O36" s="106"/>
      <c r="P36" s="106"/>
      <c r="Q36" s="106"/>
      <c r="R36" s="106"/>
      <c r="S36" s="106"/>
    </row>
    <row r="37" s="98" customFormat="1" ht="33" customHeight="1" spans="1:19">
      <c r="A37" s="106"/>
      <c r="B37" s="106"/>
      <c r="C37" s="106"/>
      <c r="D37" s="106"/>
      <c r="E37" s="106"/>
      <c r="F37" s="106"/>
      <c r="G37" s="106"/>
      <c r="H37" s="106"/>
      <c r="I37" s="106"/>
      <c r="J37" s="106"/>
      <c r="K37" s="106"/>
      <c r="L37" s="106"/>
      <c r="M37" s="106"/>
      <c r="N37" s="106"/>
      <c r="O37" s="106"/>
      <c r="P37" s="106"/>
      <c r="Q37" s="106"/>
      <c r="R37" s="106"/>
      <c r="S37" s="106"/>
    </row>
    <row r="38" s="98" customFormat="1" spans="1:19">
      <c r="A38" s="106"/>
      <c r="B38" s="106"/>
      <c r="C38" s="106"/>
      <c r="D38" s="106"/>
      <c r="E38" s="106"/>
      <c r="F38" s="106"/>
      <c r="G38" s="106"/>
      <c r="H38" s="106"/>
      <c r="I38" s="106"/>
      <c r="J38" s="106"/>
      <c r="K38" s="106"/>
      <c r="L38" s="106"/>
      <c r="M38" s="106"/>
      <c r="N38" s="106"/>
      <c r="O38" s="106"/>
      <c r="P38" s="106"/>
      <c r="Q38" s="106"/>
      <c r="R38" s="106"/>
      <c r="S38" s="106"/>
    </row>
    <row r="39" s="98" customFormat="1" spans="1:19">
      <c r="A39" s="106"/>
      <c r="B39" s="106"/>
      <c r="C39" s="106"/>
      <c r="D39" s="106"/>
      <c r="E39" s="106"/>
      <c r="F39" s="106"/>
      <c r="G39" s="106"/>
      <c r="H39" s="106"/>
      <c r="I39" s="106"/>
      <c r="J39" s="106"/>
      <c r="K39" s="106"/>
      <c r="L39" s="106"/>
      <c r="M39" s="106"/>
      <c r="N39" s="106"/>
      <c r="O39" s="106"/>
      <c r="P39" s="106"/>
      <c r="Q39" s="106"/>
      <c r="R39" s="106"/>
      <c r="S39" s="106"/>
    </row>
    <row r="40" s="98" customFormat="1" spans="1:19">
      <c r="A40" s="106"/>
      <c r="B40" s="106"/>
      <c r="C40" s="106"/>
      <c r="D40" s="106"/>
      <c r="E40" s="106"/>
      <c r="F40" s="106"/>
      <c r="G40" s="106"/>
      <c r="H40" s="106"/>
      <c r="I40" s="106"/>
      <c r="J40" s="106"/>
      <c r="K40" s="106"/>
      <c r="L40" s="106"/>
      <c r="M40" s="106"/>
      <c r="N40" s="106"/>
      <c r="O40" s="106"/>
      <c r="P40" s="106"/>
      <c r="Q40" s="106"/>
      <c r="R40" s="106"/>
      <c r="S40" s="106"/>
    </row>
    <row r="41" s="98" customFormat="1" spans="1:19">
      <c r="A41" s="106"/>
      <c r="B41" s="106"/>
      <c r="C41" s="106"/>
      <c r="D41" s="106"/>
      <c r="E41" s="106"/>
      <c r="F41" s="106"/>
      <c r="G41" s="106"/>
      <c r="H41" s="106"/>
      <c r="I41" s="106"/>
      <c r="J41" s="106"/>
      <c r="K41" s="106"/>
      <c r="L41" s="106"/>
      <c r="M41" s="106"/>
      <c r="N41" s="106"/>
      <c r="O41" s="106"/>
      <c r="P41" s="106"/>
      <c r="Q41" s="106"/>
      <c r="R41" s="106"/>
      <c r="S41" s="106"/>
    </row>
    <row r="42" s="98" customFormat="1" spans="1:19">
      <c r="A42" s="106"/>
      <c r="B42" s="106"/>
      <c r="C42" s="106"/>
      <c r="D42" s="106"/>
      <c r="E42" s="106"/>
      <c r="F42" s="106"/>
      <c r="G42" s="106"/>
      <c r="H42" s="106"/>
      <c r="I42" s="106"/>
      <c r="J42" s="106"/>
      <c r="K42" s="106"/>
      <c r="L42" s="106"/>
      <c r="M42" s="106"/>
      <c r="N42" s="106"/>
      <c r="O42" s="106"/>
      <c r="P42" s="106"/>
      <c r="Q42" s="106"/>
      <c r="R42" s="106"/>
      <c r="S42" s="106"/>
    </row>
    <row r="43" s="98" customFormat="1" spans="1:19">
      <c r="A43" s="106"/>
      <c r="B43" s="106"/>
      <c r="C43" s="106"/>
      <c r="D43" s="106"/>
      <c r="E43" s="106"/>
      <c r="F43" s="106"/>
      <c r="G43" s="106"/>
      <c r="H43" s="106"/>
      <c r="I43" s="106"/>
      <c r="J43" s="106"/>
      <c r="K43" s="106"/>
      <c r="L43" s="106"/>
      <c r="M43" s="106"/>
      <c r="N43" s="106"/>
      <c r="O43" s="106"/>
      <c r="P43" s="106"/>
      <c r="Q43" s="106"/>
      <c r="R43" s="106"/>
      <c r="S43" s="106"/>
    </row>
    <row r="44" s="98" customFormat="1" spans="1:19">
      <c r="A44" s="106"/>
      <c r="B44" s="106"/>
      <c r="C44" s="106"/>
      <c r="D44" s="106"/>
      <c r="E44" s="106"/>
      <c r="F44" s="106"/>
      <c r="G44" s="106"/>
      <c r="H44" s="106"/>
      <c r="I44" s="106"/>
      <c r="J44" s="106"/>
      <c r="K44" s="106"/>
      <c r="L44" s="106"/>
      <c r="M44" s="106"/>
      <c r="N44" s="106"/>
      <c r="O44" s="106"/>
      <c r="P44" s="106"/>
      <c r="Q44" s="106"/>
      <c r="R44" s="106"/>
      <c r="S44" s="106"/>
    </row>
    <row r="45" s="98" customFormat="1" spans="1:19">
      <c r="A45" s="106"/>
      <c r="B45" s="106"/>
      <c r="C45" s="106"/>
      <c r="D45" s="106"/>
      <c r="E45" s="106"/>
      <c r="F45" s="106"/>
      <c r="G45" s="106"/>
      <c r="H45" s="106"/>
      <c r="I45" s="106"/>
      <c r="J45" s="106"/>
      <c r="K45" s="106"/>
      <c r="L45" s="106"/>
      <c r="M45" s="106"/>
      <c r="N45" s="106"/>
      <c r="O45" s="106"/>
      <c r="P45" s="106"/>
      <c r="Q45" s="106"/>
      <c r="R45" s="106"/>
      <c r="S45" s="106"/>
    </row>
    <row r="46" s="98" customFormat="1" ht="80.25" customHeight="1" spans="1:19">
      <c r="A46" s="106"/>
      <c r="B46" s="106"/>
      <c r="C46" s="106"/>
      <c r="D46" s="106"/>
      <c r="E46" s="106"/>
      <c r="F46" s="106"/>
      <c r="G46" s="106"/>
      <c r="H46" s="106"/>
      <c r="I46" s="106"/>
      <c r="J46" s="106"/>
      <c r="K46" s="106"/>
      <c r="L46" s="106"/>
      <c r="M46" s="106"/>
      <c r="N46" s="106"/>
      <c r="O46" s="106"/>
      <c r="P46" s="106"/>
      <c r="Q46" s="106"/>
      <c r="R46" s="106"/>
      <c r="S46" s="106"/>
    </row>
    <row r="47" s="98" customFormat="1" spans="1:19">
      <c r="A47" s="106"/>
      <c r="B47" s="106"/>
      <c r="C47" s="106"/>
      <c r="D47" s="106"/>
      <c r="E47" s="106"/>
      <c r="F47" s="106"/>
      <c r="G47" s="106"/>
      <c r="H47" s="106"/>
      <c r="I47" s="106"/>
      <c r="J47" s="106"/>
      <c r="K47" s="106"/>
      <c r="L47" s="106"/>
      <c r="M47" s="106"/>
      <c r="N47" s="106"/>
      <c r="O47" s="106"/>
      <c r="P47" s="106"/>
      <c r="Q47" s="106"/>
      <c r="R47" s="106"/>
      <c r="S47" s="106"/>
    </row>
    <row r="48" s="98" customFormat="1" spans="1:19">
      <c r="A48" s="106"/>
      <c r="B48" s="106"/>
      <c r="C48" s="106"/>
      <c r="D48" s="106"/>
      <c r="E48" s="106"/>
      <c r="F48" s="106"/>
      <c r="G48" s="106"/>
      <c r="H48" s="106"/>
      <c r="I48" s="106"/>
      <c r="J48" s="106"/>
      <c r="K48" s="106"/>
      <c r="L48" s="106"/>
      <c r="M48" s="106"/>
      <c r="N48" s="106"/>
      <c r="O48" s="106"/>
      <c r="P48" s="106"/>
      <c r="Q48" s="106"/>
      <c r="R48" s="106"/>
      <c r="S48" s="106"/>
    </row>
    <row r="49" s="98" customFormat="1" spans="1:19">
      <c r="A49" s="106"/>
      <c r="B49" s="106"/>
      <c r="C49" s="106"/>
      <c r="D49" s="106"/>
      <c r="E49" s="106"/>
      <c r="F49" s="106"/>
      <c r="G49" s="106"/>
      <c r="H49" s="106"/>
      <c r="I49" s="106"/>
      <c r="J49" s="106"/>
      <c r="K49" s="106"/>
      <c r="L49" s="106"/>
      <c r="M49" s="106"/>
      <c r="N49" s="106"/>
      <c r="O49" s="106"/>
      <c r="P49" s="106"/>
      <c r="Q49" s="106"/>
      <c r="R49" s="106"/>
      <c r="S49" s="106"/>
    </row>
    <row r="50" s="98" customFormat="1" spans="1:19">
      <c r="A50" s="106"/>
      <c r="B50" s="106"/>
      <c r="C50" s="106"/>
      <c r="D50" s="106"/>
      <c r="E50" s="106"/>
      <c r="F50" s="106"/>
      <c r="G50" s="106"/>
      <c r="H50" s="106"/>
      <c r="I50" s="106"/>
      <c r="J50" s="106"/>
      <c r="K50" s="106"/>
      <c r="L50" s="106"/>
      <c r="M50" s="106"/>
      <c r="N50" s="106"/>
      <c r="O50" s="106"/>
      <c r="P50" s="106"/>
      <c r="Q50" s="106"/>
      <c r="R50" s="106"/>
      <c r="S50" s="106"/>
    </row>
    <row r="51" s="98" customFormat="1" spans="1:19">
      <c r="A51" s="106"/>
      <c r="B51" s="106"/>
      <c r="C51" s="106"/>
      <c r="D51" s="106"/>
      <c r="E51" s="106"/>
      <c r="F51" s="106"/>
      <c r="G51" s="106"/>
      <c r="H51" s="106"/>
      <c r="I51" s="106"/>
      <c r="J51" s="106"/>
      <c r="K51" s="106"/>
      <c r="L51" s="106"/>
      <c r="M51" s="106"/>
      <c r="N51" s="106"/>
      <c r="O51" s="106"/>
      <c r="P51" s="106"/>
      <c r="Q51" s="106"/>
      <c r="R51" s="106"/>
      <c r="S51" s="106"/>
    </row>
    <row r="52" s="98" customFormat="1" spans="1:19">
      <c r="A52" s="106"/>
      <c r="B52" s="106"/>
      <c r="C52" s="106"/>
      <c r="D52" s="106"/>
      <c r="E52" s="106"/>
      <c r="F52" s="106"/>
      <c r="G52" s="106"/>
      <c r="H52" s="106"/>
      <c r="I52" s="106"/>
      <c r="J52" s="106"/>
      <c r="K52" s="106"/>
      <c r="L52" s="106"/>
      <c r="M52" s="106"/>
      <c r="N52" s="106"/>
      <c r="O52" s="106"/>
      <c r="P52" s="106"/>
      <c r="Q52" s="106"/>
      <c r="R52" s="106"/>
      <c r="S52" s="106"/>
    </row>
    <row r="53" s="98" customFormat="1" spans="1:19">
      <c r="A53" s="106"/>
      <c r="B53" s="106"/>
      <c r="C53" s="106"/>
      <c r="D53" s="106"/>
      <c r="E53" s="106"/>
      <c r="F53" s="106"/>
      <c r="G53" s="106"/>
      <c r="H53" s="106"/>
      <c r="I53" s="106"/>
      <c r="J53" s="106"/>
      <c r="K53" s="106"/>
      <c r="L53" s="106"/>
      <c r="M53" s="106"/>
      <c r="N53" s="106"/>
      <c r="O53" s="106"/>
      <c r="P53" s="106"/>
      <c r="Q53" s="106"/>
      <c r="R53" s="106"/>
      <c r="S53" s="106"/>
    </row>
    <row r="54" s="98" customFormat="1" spans="1:19">
      <c r="A54" s="106"/>
      <c r="B54" s="106"/>
      <c r="C54" s="106"/>
      <c r="D54" s="106"/>
      <c r="E54" s="106"/>
      <c r="F54" s="106"/>
      <c r="G54" s="106"/>
      <c r="H54" s="106"/>
      <c r="I54" s="106"/>
      <c r="J54" s="106"/>
      <c r="K54" s="106"/>
      <c r="L54" s="106"/>
      <c r="M54" s="106"/>
      <c r="N54" s="106"/>
      <c r="O54" s="106"/>
      <c r="P54" s="106"/>
      <c r="Q54" s="106"/>
      <c r="R54" s="106"/>
      <c r="S54" s="106"/>
    </row>
    <row r="55" s="98" customFormat="1" spans="1:19">
      <c r="A55" s="106"/>
      <c r="B55" s="106"/>
      <c r="C55" s="106"/>
      <c r="D55" s="106"/>
      <c r="E55" s="106"/>
      <c r="F55" s="106"/>
      <c r="G55" s="106"/>
      <c r="H55" s="106"/>
      <c r="I55" s="106"/>
      <c r="J55" s="106"/>
      <c r="K55" s="106"/>
      <c r="L55" s="106"/>
      <c r="M55" s="106"/>
      <c r="N55" s="106"/>
      <c r="O55" s="106"/>
      <c r="P55" s="106"/>
      <c r="Q55" s="106"/>
      <c r="R55" s="106"/>
      <c r="S55" s="106"/>
    </row>
    <row r="56" s="98" customFormat="1" spans="1:19">
      <c r="A56" s="106"/>
      <c r="B56" s="106"/>
      <c r="C56" s="106"/>
      <c r="D56" s="106"/>
      <c r="E56" s="106"/>
      <c r="F56" s="106"/>
      <c r="G56" s="106"/>
      <c r="H56" s="106"/>
      <c r="I56" s="106"/>
      <c r="J56" s="106"/>
      <c r="K56" s="106"/>
      <c r="L56" s="106"/>
      <c r="M56" s="106"/>
      <c r="N56" s="106"/>
      <c r="O56" s="106"/>
      <c r="P56" s="106"/>
      <c r="Q56" s="106"/>
      <c r="R56" s="106"/>
      <c r="S56" s="106"/>
    </row>
    <row r="57" s="98" customFormat="1" spans="1:19">
      <c r="A57" s="106"/>
      <c r="B57" s="106"/>
      <c r="C57" s="106"/>
      <c r="D57" s="106"/>
      <c r="E57" s="106"/>
      <c r="F57" s="106"/>
      <c r="G57" s="106"/>
      <c r="H57" s="106"/>
      <c r="I57" s="106"/>
      <c r="J57" s="106"/>
      <c r="K57" s="106"/>
      <c r="L57" s="106"/>
      <c r="M57" s="106"/>
      <c r="N57" s="106"/>
      <c r="O57" s="106"/>
      <c r="P57" s="106"/>
      <c r="Q57" s="106"/>
      <c r="R57" s="106"/>
      <c r="S57" s="106"/>
    </row>
    <row r="58" s="98" customFormat="1" spans="1:19">
      <c r="A58" s="106"/>
      <c r="B58" s="106"/>
      <c r="C58" s="106"/>
      <c r="D58" s="106"/>
      <c r="E58" s="106"/>
      <c r="F58" s="106"/>
      <c r="G58" s="106"/>
      <c r="H58" s="106"/>
      <c r="I58" s="106"/>
      <c r="J58" s="106"/>
      <c r="K58" s="106"/>
      <c r="L58" s="106"/>
      <c r="M58" s="106"/>
      <c r="N58" s="106"/>
      <c r="O58" s="106"/>
      <c r="P58" s="106"/>
      <c r="Q58" s="106"/>
      <c r="R58" s="106"/>
      <c r="S58" s="106"/>
    </row>
    <row r="59" s="98" customFormat="1" spans="1:19">
      <c r="A59" s="106"/>
      <c r="B59" s="106"/>
      <c r="C59" s="106"/>
      <c r="D59" s="106"/>
      <c r="E59" s="106"/>
      <c r="F59" s="106"/>
      <c r="G59" s="106"/>
      <c r="H59" s="106"/>
      <c r="I59" s="106"/>
      <c r="J59" s="106"/>
      <c r="K59" s="106"/>
      <c r="L59" s="106"/>
      <c r="M59" s="106"/>
      <c r="N59" s="106"/>
      <c r="O59" s="106"/>
      <c r="P59" s="106"/>
      <c r="Q59" s="106"/>
      <c r="R59" s="106"/>
      <c r="S59" s="106"/>
    </row>
    <row r="60" s="98" customFormat="1" spans="1:19">
      <c r="A60" s="106"/>
      <c r="B60" s="106"/>
      <c r="C60" s="106"/>
      <c r="D60" s="106"/>
      <c r="E60" s="106"/>
      <c r="F60" s="106"/>
      <c r="G60" s="106"/>
      <c r="H60" s="106"/>
      <c r="I60" s="106"/>
      <c r="J60" s="106"/>
      <c r="K60" s="106"/>
      <c r="L60" s="106"/>
      <c r="M60" s="106"/>
      <c r="N60" s="106"/>
      <c r="O60" s="106"/>
      <c r="P60" s="106"/>
      <c r="Q60" s="106"/>
      <c r="R60" s="106"/>
      <c r="S60" s="106"/>
    </row>
    <row r="61" s="98" customFormat="1" spans="1:19">
      <c r="A61" s="106"/>
      <c r="B61" s="106"/>
      <c r="C61" s="106"/>
      <c r="D61" s="106"/>
      <c r="E61" s="106"/>
      <c r="F61" s="106"/>
      <c r="G61" s="106"/>
      <c r="H61" s="106"/>
      <c r="I61" s="106"/>
      <c r="J61" s="106"/>
      <c r="K61" s="106"/>
      <c r="L61" s="106"/>
      <c r="M61" s="106"/>
      <c r="N61" s="106"/>
      <c r="O61" s="106"/>
      <c r="P61" s="106"/>
      <c r="Q61" s="106"/>
      <c r="R61" s="106"/>
      <c r="S61" s="106"/>
    </row>
    <row r="62" s="98" customFormat="1" spans="1:19">
      <c r="A62" s="106"/>
      <c r="B62" s="106"/>
      <c r="C62" s="106"/>
      <c r="D62" s="106"/>
      <c r="E62" s="106"/>
      <c r="F62" s="106"/>
      <c r="G62" s="106"/>
      <c r="H62" s="106"/>
      <c r="I62" s="106"/>
      <c r="J62" s="106"/>
      <c r="K62" s="106"/>
      <c r="L62" s="106"/>
      <c r="M62" s="106"/>
      <c r="N62" s="106"/>
      <c r="O62" s="106"/>
      <c r="P62" s="106"/>
      <c r="Q62" s="106"/>
      <c r="R62" s="106"/>
      <c r="S62" s="106"/>
    </row>
    <row r="63" s="98" customFormat="1" spans="1:19">
      <c r="A63" s="106"/>
      <c r="B63" s="106"/>
      <c r="C63" s="106"/>
      <c r="D63" s="106"/>
      <c r="E63" s="106"/>
      <c r="F63" s="106"/>
      <c r="G63" s="106"/>
      <c r="H63" s="106"/>
      <c r="I63" s="106"/>
      <c r="J63" s="106"/>
      <c r="K63" s="106"/>
      <c r="L63" s="106"/>
      <c r="M63" s="106"/>
      <c r="N63" s="106"/>
      <c r="O63" s="106"/>
      <c r="P63" s="106"/>
      <c r="Q63" s="106"/>
      <c r="R63" s="106"/>
      <c r="S63" s="106"/>
    </row>
    <row r="64" s="98" customFormat="1" spans="1:19">
      <c r="A64" s="106"/>
      <c r="B64" s="106"/>
      <c r="C64" s="106"/>
      <c r="D64" s="106"/>
      <c r="E64" s="106"/>
      <c r="F64" s="106"/>
      <c r="G64" s="106"/>
      <c r="H64" s="106"/>
      <c r="I64" s="106"/>
      <c r="J64" s="106"/>
      <c r="K64" s="106"/>
      <c r="L64" s="106"/>
      <c r="M64" s="106"/>
      <c r="N64" s="106"/>
      <c r="O64" s="106"/>
      <c r="P64" s="106"/>
      <c r="Q64" s="106"/>
      <c r="R64" s="106"/>
      <c r="S64" s="106"/>
    </row>
    <row r="65" s="98" customFormat="1" spans="1:19">
      <c r="A65" s="106"/>
      <c r="B65" s="106"/>
      <c r="C65" s="106"/>
      <c r="D65" s="106"/>
      <c r="E65" s="106"/>
      <c r="F65" s="106"/>
      <c r="G65" s="106"/>
      <c r="H65" s="106"/>
      <c r="I65" s="106"/>
      <c r="J65" s="106"/>
      <c r="K65" s="106"/>
      <c r="L65" s="106"/>
      <c r="M65" s="106"/>
      <c r="N65" s="106"/>
      <c r="O65" s="106"/>
      <c r="P65" s="106"/>
      <c r="Q65" s="106"/>
      <c r="R65" s="106"/>
      <c r="S65" s="106"/>
    </row>
    <row r="66" s="98" customFormat="1" spans="1:19">
      <c r="A66" s="106"/>
      <c r="B66" s="106"/>
      <c r="C66" s="106"/>
      <c r="D66" s="106"/>
      <c r="E66" s="106"/>
      <c r="F66" s="106"/>
      <c r="G66" s="106"/>
      <c r="H66" s="106"/>
      <c r="I66" s="106"/>
      <c r="J66" s="106"/>
      <c r="K66" s="106"/>
      <c r="L66" s="106"/>
      <c r="M66" s="106"/>
      <c r="N66" s="106"/>
      <c r="O66" s="106"/>
      <c r="P66" s="106"/>
      <c r="Q66" s="106"/>
      <c r="R66" s="106"/>
      <c r="S66" s="106"/>
    </row>
    <row r="67" s="98" customFormat="1" spans="1:19">
      <c r="A67" s="106"/>
      <c r="B67" s="106"/>
      <c r="C67" s="106"/>
      <c r="D67" s="106"/>
      <c r="E67" s="106"/>
      <c r="F67" s="106"/>
      <c r="G67" s="106"/>
      <c r="H67" s="106"/>
      <c r="I67" s="106"/>
      <c r="J67" s="106"/>
      <c r="K67" s="106"/>
      <c r="L67" s="106"/>
      <c r="M67" s="106"/>
      <c r="N67" s="106"/>
      <c r="O67" s="106"/>
      <c r="P67" s="106"/>
      <c r="Q67" s="106"/>
      <c r="R67" s="106"/>
      <c r="S67" s="106"/>
    </row>
    <row r="68" s="98" customFormat="1" spans="1:19">
      <c r="A68" s="106"/>
      <c r="B68" s="106"/>
      <c r="C68" s="106"/>
      <c r="D68" s="106"/>
      <c r="E68" s="106"/>
      <c r="F68" s="106"/>
      <c r="G68" s="106"/>
      <c r="H68" s="106"/>
      <c r="I68" s="106"/>
      <c r="J68" s="106"/>
      <c r="K68" s="106"/>
      <c r="L68" s="106"/>
      <c r="M68" s="106"/>
      <c r="N68" s="106"/>
      <c r="O68" s="106"/>
      <c r="P68" s="106"/>
      <c r="Q68" s="106"/>
      <c r="R68" s="106"/>
      <c r="S68" s="106"/>
    </row>
    <row r="69" s="98" customFormat="1" spans="1:19">
      <c r="A69" s="106"/>
      <c r="B69" s="106"/>
      <c r="C69" s="106"/>
      <c r="D69" s="106"/>
      <c r="E69" s="106"/>
      <c r="F69" s="106"/>
      <c r="G69" s="106"/>
      <c r="H69" s="106"/>
      <c r="I69" s="106"/>
      <c r="J69" s="106"/>
      <c r="K69" s="106"/>
      <c r="L69" s="106"/>
      <c r="M69" s="106"/>
      <c r="N69" s="106"/>
      <c r="O69" s="106"/>
      <c r="P69" s="106"/>
      <c r="Q69" s="106"/>
      <c r="R69" s="106"/>
      <c r="S69" s="106"/>
    </row>
    <row r="70" s="98" customFormat="1" spans="1:19">
      <c r="A70" s="106"/>
      <c r="B70" s="106"/>
      <c r="C70" s="106"/>
      <c r="D70" s="106"/>
      <c r="E70" s="106"/>
      <c r="F70" s="106"/>
      <c r="G70" s="106"/>
      <c r="H70" s="106"/>
      <c r="I70" s="106"/>
      <c r="J70" s="106"/>
      <c r="K70" s="106"/>
      <c r="L70" s="106"/>
      <c r="M70" s="106"/>
      <c r="N70" s="106"/>
      <c r="O70" s="106"/>
      <c r="P70" s="106"/>
      <c r="Q70" s="106"/>
      <c r="R70" s="106"/>
      <c r="S70" s="106"/>
    </row>
    <row r="71" s="98" customFormat="1" spans="1:19">
      <c r="A71" s="106"/>
      <c r="B71" s="106"/>
      <c r="C71" s="106"/>
      <c r="D71" s="106"/>
      <c r="E71" s="106"/>
      <c r="F71" s="106"/>
      <c r="G71" s="106"/>
      <c r="H71" s="106"/>
      <c r="I71" s="106"/>
      <c r="J71" s="106"/>
      <c r="K71" s="106"/>
      <c r="L71" s="106"/>
      <c r="M71" s="106"/>
      <c r="N71" s="106"/>
      <c r="O71" s="106"/>
      <c r="P71" s="106"/>
      <c r="Q71" s="106"/>
      <c r="R71" s="106"/>
      <c r="S71" s="106"/>
    </row>
    <row r="72" s="98" customFormat="1" spans="1:19">
      <c r="A72" s="106"/>
      <c r="B72" s="106"/>
      <c r="C72" s="106"/>
      <c r="D72" s="106"/>
      <c r="E72" s="106"/>
      <c r="F72" s="106"/>
      <c r="G72" s="106"/>
      <c r="H72" s="106"/>
      <c r="I72" s="106"/>
      <c r="J72" s="106"/>
      <c r="K72" s="106"/>
      <c r="L72" s="106"/>
      <c r="M72" s="106"/>
      <c r="N72" s="106"/>
      <c r="O72" s="106"/>
      <c r="P72" s="106"/>
      <c r="Q72" s="106"/>
      <c r="R72" s="106"/>
      <c r="S72" s="106"/>
    </row>
    <row r="73" s="98" customFormat="1" spans="1:19">
      <c r="A73" s="106"/>
      <c r="B73" s="106"/>
      <c r="C73" s="106"/>
      <c r="D73" s="106"/>
      <c r="E73" s="106"/>
      <c r="F73" s="106"/>
      <c r="G73" s="106"/>
      <c r="H73" s="106"/>
      <c r="I73" s="106"/>
      <c r="J73" s="106"/>
      <c r="K73" s="106"/>
      <c r="L73" s="106"/>
      <c r="M73" s="106"/>
      <c r="N73" s="106"/>
      <c r="O73" s="106"/>
      <c r="P73" s="106"/>
      <c r="Q73" s="106"/>
      <c r="R73" s="106"/>
      <c r="S73" s="106"/>
    </row>
    <row r="74" s="98" customFormat="1" spans="1:19">
      <c r="A74" s="106"/>
      <c r="B74" s="106"/>
      <c r="C74" s="106"/>
      <c r="D74" s="106"/>
      <c r="E74" s="106"/>
      <c r="F74" s="106"/>
      <c r="G74" s="106"/>
      <c r="H74" s="106"/>
      <c r="I74" s="106"/>
      <c r="J74" s="106"/>
      <c r="K74" s="106"/>
      <c r="L74" s="106"/>
      <c r="M74" s="106"/>
      <c r="N74" s="106"/>
      <c r="O74" s="106"/>
      <c r="P74" s="106"/>
      <c r="Q74" s="106"/>
      <c r="R74" s="106"/>
      <c r="S74" s="106"/>
    </row>
    <row r="75" s="98" customFormat="1" spans="1:19">
      <c r="A75" s="106"/>
      <c r="B75" s="106"/>
      <c r="C75" s="106"/>
      <c r="D75" s="106"/>
      <c r="E75" s="106"/>
      <c r="F75" s="106"/>
      <c r="G75" s="106"/>
      <c r="H75" s="106"/>
      <c r="I75" s="106"/>
      <c r="J75" s="106"/>
      <c r="K75" s="106"/>
      <c r="L75" s="106"/>
      <c r="M75" s="106"/>
      <c r="N75" s="106"/>
      <c r="O75" s="106"/>
      <c r="P75" s="106"/>
      <c r="Q75" s="106"/>
      <c r="R75" s="106"/>
      <c r="S75" s="106"/>
    </row>
    <row r="76" s="98" customFormat="1" spans="1:19">
      <c r="A76" s="106"/>
      <c r="B76" s="106"/>
      <c r="C76" s="106"/>
      <c r="D76" s="106"/>
      <c r="E76" s="106"/>
      <c r="F76" s="106"/>
      <c r="G76" s="106"/>
      <c r="H76" s="106"/>
      <c r="I76" s="106"/>
      <c r="J76" s="106"/>
      <c r="K76" s="106"/>
      <c r="L76" s="106"/>
      <c r="M76" s="106"/>
      <c r="N76" s="106"/>
      <c r="O76" s="106"/>
      <c r="P76" s="106"/>
      <c r="Q76" s="106"/>
      <c r="R76" s="106"/>
      <c r="S76" s="106"/>
    </row>
    <row r="77" s="98" customFormat="1" spans="1:19">
      <c r="A77" s="106"/>
      <c r="B77" s="106"/>
      <c r="C77" s="106"/>
      <c r="D77" s="106"/>
      <c r="E77" s="106"/>
      <c r="F77" s="106"/>
      <c r="G77" s="106"/>
      <c r="H77" s="106"/>
      <c r="I77" s="106"/>
      <c r="J77" s="106"/>
      <c r="K77" s="106"/>
      <c r="L77" s="106"/>
      <c r="M77" s="106"/>
      <c r="N77" s="106"/>
      <c r="O77" s="106"/>
      <c r="P77" s="106"/>
      <c r="Q77" s="106"/>
      <c r="R77" s="106"/>
      <c r="S77" s="106"/>
    </row>
    <row r="78" s="98" customFormat="1" spans="1:19">
      <c r="A78" s="106"/>
      <c r="B78" s="106"/>
      <c r="C78" s="106"/>
      <c r="D78" s="106"/>
      <c r="E78" s="106"/>
      <c r="F78" s="106"/>
      <c r="G78" s="106"/>
      <c r="H78" s="106"/>
      <c r="I78" s="106"/>
      <c r="J78" s="106"/>
      <c r="K78" s="106"/>
      <c r="L78" s="106"/>
      <c r="M78" s="106"/>
      <c r="N78" s="106"/>
      <c r="O78" s="106"/>
      <c r="P78" s="106"/>
      <c r="Q78" s="106"/>
      <c r="R78" s="106"/>
      <c r="S78" s="106"/>
    </row>
    <row r="79" s="98" customFormat="1" spans="1:19">
      <c r="A79" s="106"/>
      <c r="B79" s="106"/>
      <c r="C79" s="106"/>
      <c r="D79" s="106"/>
      <c r="E79" s="106"/>
      <c r="F79" s="106"/>
      <c r="G79" s="106"/>
      <c r="H79" s="106"/>
      <c r="I79" s="106"/>
      <c r="J79" s="106"/>
      <c r="K79" s="106"/>
      <c r="L79" s="106"/>
      <c r="M79" s="106"/>
      <c r="N79" s="106"/>
      <c r="O79" s="106"/>
      <c r="P79" s="106"/>
      <c r="Q79" s="106"/>
      <c r="R79" s="106"/>
      <c r="S79" s="106"/>
    </row>
    <row r="80" s="98" customFormat="1" spans="1:19">
      <c r="A80" s="106"/>
      <c r="B80" s="106"/>
      <c r="C80" s="106"/>
      <c r="D80" s="106"/>
      <c r="E80" s="106"/>
      <c r="F80" s="106"/>
      <c r="G80" s="106"/>
      <c r="H80" s="106"/>
      <c r="I80" s="106"/>
      <c r="J80" s="106"/>
      <c r="K80" s="106"/>
      <c r="L80" s="106"/>
      <c r="M80" s="106"/>
      <c r="N80" s="106"/>
      <c r="O80" s="106"/>
      <c r="P80" s="106"/>
      <c r="Q80" s="106"/>
      <c r="R80" s="106"/>
      <c r="S80" s="106"/>
    </row>
    <row r="81" s="98" customFormat="1" spans="1:19">
      <c r="A81" s="106"/>
      <c r="B81" s="106"/>
      <c r="C81" s="106"/>
      <c r="D81" s="106"/>
      <c r="E81" s="106"/>
      <c r="F81" s="106"/>
      <c r="G81" s="106"/>
      <c r="H81" s="106"/>
      <c r="I81" s="106"/>
      <c r="J81" s="106"/>
      <c r="K81" s="106"/>
      <c r="L81" s="106"/>
      <c r="M81" s="106"/>
      <c r="N81" s="106"/>
      <c r="O81" s="106"/>
      <c r="P81" s="106"/>
      <c r="Q81" s="106"/>
      <c r="R81" s="106"/>
      <c r="S81" s="106"/>
    </row>
    <row r="82" s="98" customFormat="1" spans="1:19">
      <c r="A82" s="106"/>
      <c r="B82" s="106"/>
      <c r="C82" s="106"/>
      <c r="D82" s="106"/>
      <c r="E82" s="106"/>
      <c r="F82" s="106"/>
      <c r="G82" s="106"/>
      <c r="H82" s="106"/>
      <c r="I82" s="106"/>
      <c r="J82" s="106"/>
      <c r="K82" s="106"/>
      <c r="L82" s="106"/>
      <c r="M82" s="106"/>
      <c r="N82" s="106"/>
      <c r="O82" s="106"/>
      <c r="P82" s="106"/>
      <c r="Q82" s="106"/>
      <c r="R82" s="106"/>
      <c r="S82" s="106"/>
    </row>
    <row r="83" s="98" customFormat="1" spans="1:19">
      <c r="A83" s="106"/>
      <c r="B83" s="106"/>
      <c r="C83" s="106"/>
      <c r="D83" s="106"/>
      <c r="E83" s="106"/>
      <c r="F83" s="106"/>
      <c r="G83" s="106"/>
      <c r="H83" s="106"/>
      <c r="I83" s="106"/>
      <c r="J83" s="106"/>
      <c r="K83" s="106"/>
      <c r="L83" s="106"/>
      <c r="M83" s="106"/>
      <c r="N83" s="106"/>
      <c r="O83" s="106"/>
      <c r="P83" s="106"/>
      <c r="Q83" s="106"/>
      <c r="R83" s="106"/>
      <c r="S83" s="106"/>
    </row>
    <row r="84" s="98" customFormat="1" spans="1:19">
      <c r="A84" s="106"/>
      <c r="B84" s="106"/>
      <c r="C84" s="106"/>
      <c r="D84" s="106"/>
      <c r="E84" s="106"/>
      <c r="F84" s="106"/>
      <c r="G84" s="106"/>
      <c r="H84" s="106"/>
      <c r="I84" s="106"/>
      <c r="J84" s="106"/>
      <c r="K84" s="106"/>
      <c r="L84" s="106"/>
      <c r="M84" s="106"/>
      <c r="N84" s="106"/>
      <c r="O84" s="106"/>
      <c r="P84" s="106"/>
      <c r="Q84" s="106"/>
      <c r="R84" s="106"/>
      <c r="S84" s="106"/>
    </row>
    <row r="85" s="98" customFormat="1" spans="1:19">
      <c r="A85" s="106"/>
      <c r="B85" s="106"/>
      <c r="C85" s="106"/>
      <c r="D85" s="106"/>
      <c r="E85" s="106"/>
      <c r="F85" s="106"/>
      <c r="G85" s="106"/>
      <c r="H85" s="106"/>
      <c r="I85" s="106"/>
      <c r="J85" s="106"/>
      <c r="K85" s="106"/>
      <c r="L85" s="106"/>
      <c r="M85" s="106"/>
      <c r="N85" s="106"/>
      <c r="O85" s="106"/>
      <c r="P85" s="106"/>
      <c r="Q85" s="106"/>
      <c r="R85" s="106"/>
      <c r="S85" s="106"/>
    </row>
    <row r="86" s="98" customFormat="1" spans="1:19">
      <c r="A86" s="106"/>
      <c r="B86" s="106"/>
      <c r="C86" s="106"/>
      <c r="D86" s="106"/>
      <c r="E86" s="106"/>
      <c r="F86" s="106"/>
      <c r="G86" s="106"/>
      <c r="H86" s="106"/>
      <c r="I86" s="106"/>
      <c r="J86" s="106"/>
      <c r="K86" s="106"/>
      <c r="L86" s="106"/>
      <c r="M86" s="106"/>
      <c r="N86" s="106"/>
      <c r="O86" s="106"/>
      <c r="P86" s="106"/>
      <c r="Q86" s="106"/>
      <c r="R86" s="106"/>
      <c r="S86" s="106"/>
    </row>
    <row r="87" s="98" customFormat="1" spans="1:19">
      <c r="A87" s="106"/>
      <c r="B87" s="106"/>
      <c r="C87" s="106"/>
      <c r="D87" s="106"/>
      <c r="E87" s="106"/>
      <c r="F87" s="106"/>
      <c r="G87" s="106"/>
      <c r="H87" s="106"/>
      <c r="I87" s="106"/>
      <c r="J87" s="106"/>
      <c r="K87" s="106"/>
      <c r="L87" s="106"/>
      <c r="M87" s="106"/>
      <c r="N87" s="106"/>
      <c r="O87" s="106"/>
      <c r="P87" s="106"/>
      <c r="Q87" s="106"/>
      <c r="R87" s="106"/>
      <c r="S87" s="106"/>
    </row>
    <row r="88" s="98" customFormat="1" spans="1:19">
      <c r="A88" s="106"/>
      <c r="B88" s="106"/>
      <c r="C88" s="106"/>
      <c r="D88" s="106"/>
      <c r="E88" s="106"/>
      <c r="F88" s="106"/>
      <c r="G88" s="106"/>
      <c r="H88" s="106"/>
      <c r="I88" s="106"/>
      <c r="J88" s="106"/>
      <c r="K88" s="106"/>
      <c r="L88" s="106"/>
      <c r="M88" s="106"/>
      <c r="N88" s="106"/>
      <c r="O88" s="106"/>
      <c r="P88" s="106"/>
      <c r="Q88" s="106"/>
      <c r="R88" s="106"/>
      <c r="S88" s="106"/>
    </row>
    <row r="89" s="98" customFormat="1" spans="1:19">
      <c r="A89" s="106"/>
      <c r="B89" s="106"/>
      <c r="C89" s="106"/>
      <c r="D89" s="106"/>
      <c r="E89" s="106"/>
      <c r="F89" s="106"/>
      <c r="G89" s="106"/>
      <c r="H89" s="106"/>
      <c r="I89" s="106"/>
      <c r="J89" s="106"/>
      <c r="K89" s="106"/>
      <c r="L89" s="106"/>
      <c r="M89" s="106"/>
      <c r="N89" s="106"/>
      <c r="O89" s="106"/>
      <c r="P89" s="106"/>
      <c r="Q89" s="106"/>
      <c r="R89" s="106"/>
      <c r="S89" s="106"/>
    </row>
    <row r="90" s="98" customFormat="1" spans="1:19">
      <c r="A90" s="106"/>
      <c r="B90" s="106"/>
      <c r="C90" s="106"/>
      <c r="D90" s="106"/>
      <c r="E90" s="106"/>
      <c r="F90" s="106"/>
      <c r="G90" s="106"/>
      <c r="H90" s="106"/>
      <c r="I90" s="106"/>
      <c r="J90" s="106"/>
      <c r="K90" s="106"/>
      <c r="L90" s="106"/>
      <c r="M90" s="106"/>
      <c r="N90" s="106"/>
      <c r="O90" s="106"/>
      <c r="P90" s="106"/>
      <c r="Q90" s="106"/>
      <c r="R90" s="106"/>
      <c r="S90" s="106"/>
    </row>
    <row r="91" s="98" customFormat="1" spans="1:19">
      <c r="A91" s="106"/>
      <c r="B91" s="106"/>
      <c r="C91" s="106"/>
      <c r="D91" s="106"/>
      <c r="E91" s="106"/>
      <c r="F91" s="106"/>
      <c r="G91" s="106"/>
      <c r="H91" s="106"/>
      <c r="I91" s="106"/>
      <c r="J91" s="106"/>
      <c r="K91" s="106"/>
      <c r="L91" s="106"/>
      <c r="M91" s="106"/>
      <c r="N91" s="106"/>
      <c r="O91" s="106"/>
      <c r="P91" s="106"/>
      <c r="Q91" s="106"/>
      <c r="R91" s="106"/>
      <c r="S91" s="106"/>
    </row>
    <row r="92" s="98" customFormat="1" spans="1:19">
      <c r="A92" s="106"/>
      <c r="B92" s="106"/>
      <c r="C92" s="106"/>
      <c r="D92" s="106"/>
      <c r="E92" s="106"/>
      <c r="F92" s="106"/>
      <c r="G92" s="106"/>
      <c r="H92" s="106"/>
      <c r="I92" s="106"/>
      <c r="J92" s="106"/>
      <c r="K92" s="106"/>
      <c r="L92" s="106"/>
      <c r="M92" s="106"/>
      <c r="N92" s="106"/>
      <c r="O92" s="106"/>
      <c r="P92" s="106"/>
      <c r="Q92" s="106"/>
      <c r="R92" s="106"/>
      <c r="S92" s="106"/>
    </row>
    <row r="93" s="98" customFormat="1" spans="1:19">
      <c r="A93" s="106"/>
      <c r="B93" s="106"/>
      <c r="C93" s="106"/>
      <c r="D93" s="106"/>
      <c r="E93" s="106"/>
      <c r="F93" s="106"/>
      <c r="G93" s="106"/>
      <c r="H93" s="106"/>
      <c r="I93" s="106"/>
      <c r="J93" s="106"/>
      <c r="K93" s="106"/>
      <c r="L93" s="106"/>
      <c r="M93" s="106"/>
      <c r="N93" s="106"/>
      <c r="O93" s="106"/>
      <c r="P93" s="106"/>
      <c r="Q93" s="106"/>
      <c r="R93" s="106"/>
      <c r="S93" s="106"/>
    </row>
    <row r="94" s="98" customFormat="1" spans="1:19">
      <c r="A94" s="106"/>
      <c r="B94" s="106"/>
      <c r="C94" s="106"/>
      <c r="D94" s="106"/>
      <c r="E94" s="106"/>
      <c r="F94" s="106"/>
      <c r="G94" s="106"/>
      <c r="H94" s="106"/>
      <c r="I94" s="106"/>
      <c r="J94" s="106"/>
      <c r="K94" s="106"/>
      <c r="L94" s="106"/>
      <c r="M94" s="106"/>
      <c r="N94" s="106"/>
      <c r="O94" s="106"/>
      <c r="P94" s="106"/>
      <c r="Q94" s="106"/>
      <c r="R94" s="106"/>
      <c r="S94" s="106"/>
    </row>
    <row r="95" s="98" customFormat="1" spans="1:19">
      <c r="A95" s="106"/>
      <c r="B95" s="106"/>
      <c r="C95" s="106"/>
      <c r="D95" s="106"/>
      <c r="E95" s="106"/>
      <c r="F95" s="106"/>
      <c r="G95" s="106"/>
      <c r="H95" s="106"/>
      <c r="I95" s="106"/>
      <c r="J95" s="106"/>
      <c r="K95" s="106"/>
      <c r="L95" s="106"/>
      <c r="M95" s="106"/>
      <c r="N95" s="106"/>
      <c r="O95" s="106"/>
      <c r="P95" s="106"/>
      <c r="Q95" s="106"/>
      <c r="R95" s="106"/>
      <c r="S95" s="106"/>
    </row>
    <row r="96" s="98" customFormat="1" spans="1:19">
      <c r="A96" s="106"/>
      <c r="B96" s="106"/>
      <c r="C96" s="106"/>
      <c r="D96" s="106"/>
      <c r="E96" s="106"/>
      <c r="F96" s="106"/>
      <c r="G96" s="106"/>
      <c r="H96" s="106"/>
      <c r="I96" s="106"/>
      <c r="J96" s="106"/>
      <c r="K96" s="106"/>
      <c r="L96" s="106"/>
      <c r="M96" s="106"/>
      <c r="N96" s="106"/>
      <c r="O96" s="106"/>
      <c r="P96" s="106"/>
      <c r="Q96" s="106"/>
      <c r="R96" s="106"/>
      <c r="S96" s="106"/>
    </row>
    <row r="97" s="98" customFormat="1" spans="1:19">
      <c r="A97" s="106"/>
      <c r="B97" s="106"/>
      <c r="C97" s="106"/>
      <c r="D97" s="106"/>
      <c r="E97" s="106"/>
      <c r="F97" s="106"/>
      <c r="G97" s="106"/>
      <c r="H97" s="106"/>
      <c r="I97" s="106"/>
      <c r="J97" s="106"/>
      <c r="K97" s="106"/>
      <c r="L97" s="106"/>
      <c r="M97" s="106"/>
      <c r="N97" s="106"/>
      <c r="O97" s="106"/>
      <c r="P97" s="106"/>
      <c r="Q97" s="106"/>
      <c r="R97" s="106"/>
      <c r="S97" s="106"/>
    </row>
    <row r="98" s="98" customFormat="1" spans="1:19">
      <c r="A98" s="106"/>
      <c r="B98" s="106"/>
      <c r="C98" s="106"/>
      <c r="D98" s="106"/>
      <c r="E98" s="106"/>
      <c r="F98" s="106"/>
      <c r="G98" s="106"/>
      <c r="H98" s="106"/>
      <c r="I98" s="106"/>
      <c r="J98" s="106"/>
      <c r="K98" s="106"/>
      <c r="L98" s="106"/>
      <c r="M98" s="106"/>
      <c r="N98" s="106"/>
      <c r="O98" s="106"/>
      <c r="P98" s="106"/>
      <c r="Q98" s="106"/>
      <c r="R98" s="106"/>
      <c r="S98" s="106"/>
    </row>
    <row r="99" s="98" customFormat="1" spans="1:19">
      <c r="A99" s="106"/>
      <c r="B99" s="106"/>
      <c r="C99" s="106"/>
      <c r="D99" s="106"/>
      <c r="E99" s="106"/>
      <c r="F99" s="106"/>
      <c r="G99" s="106"/>
      <c r="H99" s="106"/>
      <c r="I99" s="106"/>
      <c r="J99" s="106"/>
      <c r="K99" s="106"/>
      <c r="L99" s="106"/>
      <c r="M99" s="106"/>
      <c r="N99" s="106"/>
      <c r="O99" s="106"/>
      <c r="P99" s="106"/>
      <c r="Q99" s="106"/>
      <c r="R99" s="106"/>
      <c r="S99" s="106"/>
    </row>
    <row r="100" s="98" customFormat="1" spans="1:19">
      <c r="A100" s="106"/>
      <c r="B100" s="106"/>
      <c r="C100" s="106"/>
      <c r="D100" s="106"/>
      <c r="E100" s="106"/>
      <c r="F100" s="106"/>
      <c r="G100" s="106"/>
      <c r="H100" s="106"/>
      <c r="I100" s="106"/>
      <c r="J100" s="106"/>
      <c r="K100" s="106"/>
      <c r="L100" s="106"/>
      <c r="M100" s="106"/>
      <c r="N100" s="106"/>
      <c r="O100" s="106"/>
      <c r="P100" s="106"/>
      <c r="Q100" s="106"/>
      <c r="R100" s="106"/>
      <c r="S100" s="106"/>
    </row>
    <row r="101" s="98" customFormat="1" spans="1:19">
      <c r="A101" s="106"/>
      <c r="B101" s="106"/>
      <c r="C101" s="106"/>
      <c r="D101" s="106"/>
      <c r="E101" s="106"/>
      <c r="F101" s="106"/>
      <c r="G101" s="106"/>
      <c r="H101" s="106"/>
      <c r="I101" s="106"/>
      <c r="J101" s="106"/>
      <c r="K101" s="106"/>
      <c r="L101" s="106"/>
      <c r="M101" s="106"/>
      <c r="N101" s="106"/>
      <c r="O101" s="106"/>
      <c r="P101" s="106"/>
      <c r="Q101" s="106"/>
      <c r="R101" s="106"/>
      <c r="S101" s="106"/>
    </row>
    <row r="102" s="98" customFormat="1" spans="1:19">
      <c r="A102" s="106"/>
      <c r="B102" s="106"/>
      <c r="C102" s="106"/>
      <c r="D102" s="106"/>
      <c r="E102" s="106"/>
      <c r="F102" s="106"/>
      <c r="G102" s="106"/>
      <c r="H102" s="106"/>
      <c r="I102" s="106"/>
      <c r="J102" s="106"/>
      <c r="K102" s="106"/>
      <c r="L102" s="106"/>
      <c r="M102" s="106"/>
      <c r="N102" s="106"/>
      <c r="O102" s="106"/>
      <c r="P102" s="106"/>
      <c r="Q102" s="106"/>
      <c r="R102" s="106"/>
      <c r="S102" s="106"/>
    </row>
    <row r="103" s="98" customFormat="1" spans="1:19">
      <c r="A103" s="106"/>
      <c r="B103" s="106"/>
      <c r="C103" s="106"/>
      <c r="D103" s="106"/>
      <c r="E103" s="106"/>
      <c r="F103" s="106"/>
      <c r="G103" s="106"/>
      <c r="H103" s="106"/>
      <c r="I103" s="106"/>
      <c r="J103" s="106"/>
      <c r="K103" s="106"/>
      <c r="L103" s="106"/>
      <c r="M103" s="106"/>
      <c r="N103" s="106"/>
      <c r="O103" s="106"/>
      <c r="P103" s="106"/>
      <c r="Q103" s="106"/>
      <c r="R103" s="106"/>
      <c r="S103" s="106"/>
    </row>
    <row r="104" s="98" customFormat="1" spans="1:19">
      <c r="A104" s="106"/>
      <c r="B104" s="106"/>
      <c r="C104" s="106"/>
      <c r="D104" s="106"/>
      <c r="E104" s="106"/>
      <c r="F104" s="106"/>
      <c r="G104" s="106"/>
      <c r="H104" s="106"/>
      <c r="I104" s="106"/>
      <c r="J104" s="106"/>
      <c r="K104" s="106"/>
      <c r="L104" s="106"/>
      <c r="M104" s="106"/>
      <c r="N104" s="106"/>
      <c r="O104" s="106"/>
      <c r="P104" s="106"/>
      <c r="Q104" s="106"/>
      <c r="R104" s="106"/>
      <c r="S104" s="106"/>
    </row>
    <row r="105" s="98" customFormat="1" spans="1:19">
      <c r="A105" s="106"/>
      <c r="B105" s="106"/>
      <c r="C105" s="106"/>
      <c r="D105" s="106"/>
      <c r="E105" s="106"/>
      <c r="F105" s="106"/>
      <c r="G105" s="106"/>
      <c r="H105" s="106"/>
      <c r="I105" s="106"/>
      <c r="J105" s="106"/>
      <c r="K105" s="106"/>
      <c r="L105" s="106"/>
      <c r="M105" s="106"/>
      <c r="N105" s="106"/>
      <c r="O105" s="106"/>
      <c r="P105" s="106"/>
      <c r="Q105" s="106"/>
      <c r="R105" s="106"/>
      <c r="S105" s="106"/>
    </row>
    <row r="106" s="98" customFormat="1" spans="1:19">
      <c r="A106" s="106"/>
      <c r="B106" s="106"/>
      <c r="C106" s="106"/>
      <c r="D106" s="106"/>
      <c r="E106" s="106"/>
      <c r="F106" s="106"/>
      <c r="G106" s="106"/>
      <c r="H106" s="106"/>
      <c r="I106" s="106"/>
      <c r="J106" s="106"/>
      <c r="K106" s="106"/>
      <c r="L106" s="106"/>
      <c r="M106" s="106"/>
      <c r="N106" s="106"/>
      <c r="O106" s="106"/>
      <c r="P106" s="106"/>
      <c r="Q106" s="106"/>
      <c r="R106" s="106"/>
      <c r="S106" s="106"/>
    </row>
    <row r="107" s="98" customFormat="1" spans="1:19">
      <c r="A107" s="106"/>
      <c r="B107" s="106"/>
      <c r="C107" s="106"/>
      <c r="D107" s="106"/>
      <c r="E107" s="106"/>
      <c r="F107" s="106"/>
      <c r="G107" s="106"/>
      <c r="H107" s="106"/>
      <c r="I107" s="106"/>
      <c r="J107" s="106"/>
      <c r="K107" s="106"/>
      <c r="L107" s="106"/>
      <c r="M107" s="106"/>
      <c r="N107" s="106"/>
      <c r="O107" s="106"/>
      <c r="P107" s="106"/>
      <c r="Q107" s="106"/>
      <c r="R107" s="106"/>
      <c r="S107" s="106"/>
    </row>
    <row r="108" s="98" customFormat="1" spans="1:19">
      <c r="A108" s="106"/>
      <c r="B108" s="106"/>
      <c r="C108" s="106"/>
      <c r="D108" s="106"/>
      <c r="E108" s="106"/>
      <c r="F108" s="106"/>
      <c r="G108" s="106"/>
      <c r="H108" s="106"/>
      <c r="I108" s="106"/>
      <c r="J108" s="106"/>
      <c r="K108" s="106"/>
      <c r="L108" s="106"/>
      <c r="M108" s="106"/>
      <c r="N108" s="106"/>
      <c r="O108" s="106"/>
      <c r="P108" s="106"/>
      <c r="Q108" s="106"/>
      <c r="R108" s="106"/>
      <c r="S108" s="106"/>
    </row>
    <row r="109" s="98" customFormat="1" spans="1:19">
      <c r="A109" s="106"/>
      <c r="B109" s="106"/>
      <c r="C109" s="106"/>
      <c r="D109" s="106"/>
      <c r="E109" s="106"/>
      <c r="F109" s="106"/>
      <c r="G109" s="106"/>
      <c r="H109" s="106"/>
      <c r="I109" s="106"/>
      <c r="J109" s="106"/>
      <c r="K109" s="106"/>
      <c r="L109" s="106"/>
      <c r="M109" s="106"/>
      <c r="N109" s="106"/>
      <c r="O109" s="106"/>
      <c r="P109" s="106"/>
      <c r="Q109" s="106"/>
      <c r="R109" s="106"/>
      <c r="S109" s="106"/>
    </row>
    <row r="110" s="98" customFormat="1" spans="1:19">
      <c r="A110" s="106"/>
      <c r="B110" s="106"/>
      <c r="C110" s="106"/>
      <c r="D110" s="106"/>
      <c r="E110" s="106"/>
      <c r="F110" s="106"/>
      <c r="G110" s="106"/>
      <c r="H110" s="106"/>
      <c r="I110" s="106"/>
      <c r="J110" s="106"/>
      <c r="K110" s="106"/>
      <c r="L110" s="106"/>
      <c r="M110" s="106"/>
      <c r="N110" s="106"/>
      <c r="O110" s="106"/>
      <c r="P110" s="106"/>
      <c r="Q110" s="106"/>
      <c r="R110" s="106"/>
      <c r="S110" s="106"/>
    </row>
    <row r="111" s="98" customFormat="1" spans="1:19">
      <c r="A111" s="106"/>
      <c r="B111" s="106"/>
      <c r="C111" s="106"/>
      <c r="D111" s="106"/>
      <c r="E111" s="106"/>
      <c r="F111" s="106"/>
      <c r="G111" s="106"/>
      <c r="H111" s="106"/>
      <c r="I111" s="106"/>
      <c r="J111" s="106"/>
      <c r="K111" s="106"/>
      <c r="L111" s="106"/>
      <c r="M111" s="106"/>
      <c r="N111" s="106"/>
      <c r="O111" s="106"/>
      <c r="P111" s="106"/>
      <c r="Q111" s="106"/>
      <c r="R111" s="106"/>
      <c r="S111" s="106"/>
    </row>
    <row r="112" s="98" customFormat="1" spans="1:19">
      <c r="A112" s="106"/>
      <c r="B112" s="106"/>
      <c r="C112" s="106"/>
      <c r="D112" s="106"/>
      <c r="E112" s="106"/>
      <c r="F112" s="106"/>
      <c r="G112" s="106"/>
      <c r="H112" s="106"/>
      <c r="I112" s="106"/>
      <c r="J112" s="106"/>
      <c r="K112" s="106"/>
      <c r="L112" s="106"/>
      <c r="M112" s="106"/>
      <c r="N112" s="106"/>
      <c r="O112" s="106"/>
      <c r="P112" s="106"/>
      <c r="Q112" s="106"/>
      <c r="R112" s="106"/>
      <c r="S112" s="106"/>
    </row>
    <row r="113" s="98" customFormat="1" spans="1:19">
      <c r="A113" s="106"/>
      <c r="B113" s="106"/>
      <c r="C113" s="106"/>
      <c r="D113" s="106"/>
      <c r="E113" s="106"/>
      <c r="F113" s="106"/>
      <c r="G113" s="106"/>
      <c r="H113" s="106"/>
      <c r="I113" s="106"/>
      <c r="J113" s="106"/>
      <c r="K113" s="106"/>
      <c r="L113" s="106"/>
      <c r="M113" s="106"/>
      <c r="N113" s="106"/>
      <c r="O113" s="106"/>
      <c r="P113" s="106"/>
      <c r="Q113" s="106"/>
      <c r="R113" s="106"/>
      <c r="S113" s="106"/>
    </row>
    <row r="114" s="98" customFormat="1" spans="1:19">
      <c r="A114" s="106"/>
      <c r="B114" s="106"/>
      <c r="C114" s="106"/>
      <c r="D114" s="106"/>
      <c r="E114" s="106"/>
      <c r="F114" s="106"/>
      <c r="G114" s="106"/>
      <c r="H114" s="106"/>
      <c r="I114" s="106"/>
      <c r="J114" s="106"/>
      <c r="K114" s="106"/>
      <c r="L114" s="106"/>
      <c r="M114" s="106"/>
      <c r="N114" s="106"/>
      <c r="O114" s="106"/>
      <c r="P114" s="106"/>
      <c r="Q114" s="106"/>
      <c r="R114" s="106"/>
      <c r="S114" s="106"/>
    </row>
    <row r="115" s="98" customFormat="1" spans="1:19">
      <c r="A115" s="106"/>
      <c r="B115" s="106"/>
      <c r="C115" s="106"/>
      <c r="D115" s="106"/>
      <c r="E115" s="106"/>
      <c r="F115" s="106"/>
      <c r="G115" s="106"/>
      <c r="H115" s="106"/>
      <c r="I115" s="106"/>
      <c r="J115" s="106"/>
      <c r="K115" s="106"/>
      <c r="L115" s="106"/>
      <c r="M115" s="106"/>
      <c r="N115" s="106"/>
      <c r="O115" s="106"/>
      <c r="P115" s="106"/>
      <c r="Q115" s="106"/>
      <c r="R115" s="106"/>
      <c r="S115" s="106"/>
    </row>
    <row r="116" s="98" customFormat="1" spans="1:19">
      <c r="A116" s="106"/>
      <c r="B116" s="106"/>
      <c r="C116" s="106"/>
      <c r="D116" s="106"/>
      <c r="E116" s="106"/>
      <c r="F116" s="106"/>
      <c r="G116" s="106"/>
      <c r="H116" s="106"/>
      <c r="I116" s="106"/>
      <c r="J116" s="106"/>
      <c r="K116" s="106"/>
      <c r="L116" s="106"/>
      <c r="M116" s="106"/>
      <c r="N116" s="106"/>
      <c r="O116" s="106"/>
      <c r="P116" s="106"/>
      <c r="Q116" s="106"/>
      <c r="R116" s="106"/>
      <c r="S116" s="106"/>
    </row>
    <row r="117" s="98" customFormat="1" spans="1:19">
      <c r="A117" s="106"/>
      <c r="B117" s="106"/>
      <c r="C117" s="106"/>
      <c r="D117" s="106"/>
      <c r="E117" s="106"/>
      <c r="F117" s="106"/>
      <c r="G117" s="106"/>
      <c r="H117" s="106"/>
      <c r="I117" s="106"/>
      <c r="J117" s="106"/>
      <c r="K117" s="106"/>
      <c r="L117" s="106"/>
      <c r="M117" s="106"/>
      <c r="N117" s="106"/>
      <c r="O117" s="106"/>
      <c r="P117" s="106"/>
      <c r="Q117" s="106"/>
      <c r="R117" s="106"/>
      <c r="S117" s="106"/>
    </row>
    <row r="118" s="98" customFormat="1" spans="1:19">
      <c r="A118" s="106"/>
      <c r="B118" s="106"/>
      <c r="C118" s="106"/>
      <c r="D118" s="106"/>
      <c r="E118" s="106"/>
      <c r="F118" s="106"/>
      <c r="G118" s="106"/>
      <c r="H118" s="106"/>
      <c r="I118" s="106"/>
      <c r="J118" s="106"/>
      <c r="K118" s="106"/>
      <c r="L118" s="106"/>
      <c r="M118" s="106"/>
      <c r="N118" s="106"/>
      <c r="O118" s="106"/>
      <c r="P118" s="106"/>
      <c r="Q118" s="106"/>
      <c r="R118" s="106"/>
      <c r="S118" s="106"/>
    </row>
    <row r="119" s="98" customFormat="1" spans="1:19">
      <c r="A119" s="106"/>
      <c r="B119" s="106"/>
      <c r="C119" s="106"/>
      <c r="D119" s="106"/>
      <c r="E119" s="106"/>
      <c r="F119" s="106"/>
      <c r="G119" s="106"/>
      <c r="H119" s="106"/>
      <c r="I119" s="106"/>
      <c r="J119" s="106"/>
      <c r="K119" s="106"/>
      <c r="L119" s="106"/>
      <c r="M119" s="106"/>
      <c r="N119" s="106"/>
      <c r="O119" s="106"/>
      <c r="P119" s="106"/>
      <c r="Q119" s="106"/>
      <c r="R119" s="106"/>
      <c r="S119" s="106"/>
    </row>
    <row r="120" s="98" customFormat="1" spans="1:19">
      <c r="A120" s="106"/>
      <c r="B120" s="106"/>
      <c r="C120" s="106"/>
      <c r="D120" s="106"/>
      <c r="E120" s="106"/>
      <c r="F120" s="106"/>
      <c r="G120" s="106"/>
      <c r="H120" s="106"/>
      <c r="I120" s="106"/>
      <c r="J120" s="106"/>
      <c r="K120" s="106"/>
      <c r="L120" s="106"/>
      <c r="M120" s="106"/>
      <c r="N120" s="106"/>
      <c r="O120" s="106"/>
      <c r="P120" s="106"/>
      <c r="Q120" s="106"/>
      <c r="R120" s="106"/>
      <c r="S120" s="106"/>
    </row>
    <row r="121" s="98" customFormat="1" spans="1:19">
      <c r="A121" s="106"/>
      <c r="B121" s="106"/>
      <c r="C121" s="106"/>
      <c r="D121" s="106"/>
      <c r="E121" s="106"/>
      <c r="F121" s="106"/>
      <c r="G121" s="106"/>
      <c r="H121" s="106"/>
      <c r="I121" s="106"/>
      <c r="J121" s="106"/>
      <c r="K121" s="106"/>
      <c r="L121" s="106"/>
      <c r="M121" s="106"/>
      <c r="N121" s="106"/>
      <c r="O121" s="106"/>
      <c r="P121" s="106"/>
      <c r="Q121" s="106"/>
      <c r="R121" s="106"/>
      <c r="S121" s="106"/>
    </row>
    <row r="122" s="98" customFormat="1" spans="1:19">
      <c r="A122" s="106"/>
      <c r="B122" s="106"/>
      <c r="C122" s="106"/>
      <c r="D122" s="106"/>
      <c r="E122" s="106"/>
      <c r="F122" s="106"/>
      <c r="G122" s="106"/>
      <c r="H122" s="106"/>
      <c r="I122" s="106"/>
      <c r="J122" s="106"/>
      <c r="K122" s="106"/>
      <c r="L122" s="106"/>
      <c r="M122" s="106"/>
      <c r="N122" s="106"/>
      <c r="O122" s="106"/>
      <c r="P122" s="106"/>
      <c r="Q122" s="106"/>
      <c r="R122" s="106"/>
      <c r="S122" s="106"/>
    </row>
    <row r="123" s="98" customFormat="1" spans="1:19">
      <c r="A123" s="106"/>
      <c r="B123" s="106"/>
      <c r="C123" s="106"/>
      <c r="D123" s="106"/>
      <c r="E123" s="106"/>
      <c r="F123" s="106"/>
      <c r="G123" s="106"/>
      <c r="H123" s="106"/>
      <c r="I123" s="106"/>
      <c r="J123" s="106"/>
      <c r="K123" s="106"/>
      <c r="L123" s="106"/>
      <c r="M123" s="106"/>
      <c r="N123" s="106"/>
      <c r="O123" s="106"/>
      <c r="P123" s="106"/>
      <c r="Q123" s="106"/>
      <c r="R123" s="106"/>
      <c r="S123" s="106"/>
    </row>
    <row r="124" s="98" customFormat="1" spans="1:19">
      <c r="A124" s="106"/>
      <c r="B124" s="106"/>
      <c r="C124" s="106"/>
      <c r="D124" s="106"/>
      <c r="E124" s="106"/>
      <c r="F124" s="106"/>
      <c r="G124" s="106"/>
      <c r="H124" s="106"/>
      <c r="I124" s="106"/>
      <c r="J124" s="106"/>
      <c r="K124" s="106"/>
      <c r="L124" s="106"/>
      <c r="M124" s="106"/>
      <c r="N124" s="106"/>
      <c r="O124" s="106"/>
      <c r="P124" s="106"/>
      <c r="Q124" s="106"/>
      <c r="R124" s="106"/>
      <c r="S124" s="106"/>
    </row>
    <row r="125" s="98" customFormat="1" spans="1:19">
      <c r="A125" s="106"/>
      <c r="B125" s="106"/>
      <c r="C125" s="106"/>
      <c r="D125" s="106"/>
      <c r="E125" s="106"/>
      <c r="F125" s="106"/>
      <c r="G125" s="106"/>
      <c r="H125" s="106"/>
      <c r="I125" s="106"/>
      <c r="J125" s="106"/>
      <c r="K125" s="106"/>
      <c r="L125" s="106"/>
      <c r="M125" s="106"/>
      <c r="N125" s="106"/>
      <c r="O125" s="106"/>
      <c r="P125" s="106"/>
      <c r="Q125" s="106"/>
      <c r="R125" s="106"/>
      <c r="S125" s="106"/>
    </row>
    <row r="126" s="98" customFormat="1" spans="1:19">
      <c r="A126" s="106"/>
      <c r="B126" s="106"/>
      <c r="C126" s="106"/>
      <c r="D126" s="106"/>
      <c r="E126" s="106"/>
      <c r="F126" s="106"/>
      <c r="G126" s="106"/>
      <c r="H126" s="106"/>
      <c r="I126" s="106"/>
      <c r="J126" s="106"/>
      <c r="K126" s="106"/>
      <c r="L126" s="106"/>
      <c r="M126" s="106"/>
      <c r="N126" s="106"/>
      <c r="O126" s="106"/>
      <c r="P126" s="106"/>
      <c r="Q126" s="106"/>
      <c r="R126" s="106"/>
      <c r="S126" s="106"/>
    </row>
    <row r="127" s="98" customFormat="1" spans="1:19">
      <c r="A127" s="106"/>
      <c r="B127" s="106"/>
      <c r="C127" s="106"/>
      <c r="D127" s="106"/>
      <c r="E127" s="106"/>
      <c r="F127" s="106"/>
      <c r="G127" s="106"/>
      <c r="H127" s="106"/>
      <c r="I127" s="106"/>
      <c r="J127" s="106"/>
      <c r="K127" s="106"/>
      <c r="L127" s="106"/>
      <c r="M127" s="106"/>
      <c r="N127" s="106"/>
      <c r="O127" s="106"/>
      <c r="P127" s="106"/>
      <c r="Q127" s="106"/>
      <c r="R127" s="106"/>
      <c r="S127" s="106"/>
    </row>
    <row r="128" s="98" customFormat="1" spans="1:19">
      <c r="A128" s="106"/>
      <c r="B128" s="106"/>
      <c r="C128" s="106"/>
      <c r="D128" s="106"/>
      <c r="E128" s="106"/>
      <c r="F128" s="106"/>
      <c r="G128" s="106"/>
      <c r="H128" s="106"/>
      <c r="I128" s="106"/>
      <c r="J128" s="106"/>
      <c r="K128" s="106"/>
      <c r="L128" s="106"/>
      <c r="M128" s="106"/>
      <c r="N128" s="106"/>
      <c r="O128" s="106"/>
      <c r="P128" s="106"/>
      <c r="Q128" s="106"/>
      <c r="R128" s="106"/>
      <c r="S128" s="106"/>
    </row>
    <row r="129" s="98" customFormat="1" spans="1:19">
      <c r="A129" s="106"/>
      <c r="B129" s="106"/>
      <c r="C129" s="106"/>
      <c r="D129" s="106"/>
      <c r="E129" s="106"/>
      <c r="F129" s="106"/>
      <c r="G129" s="106"/>
      <c r="H129" s="106"/>
      <c r="I129" s="106"/>
      <c r="J129" s="106"/>
      <c r="K129" s="106"/>
      <c r="L129" s="106"/>
      <c r="M129" s="106"/>
      <c r="N129" s="106"/>
      <c r="O129" s="106"/>
      <c r="P129" s="106"/>
      <c r="Q129" s="106"/>
      <c r="R129" s="106"/>
      <c r="S129" s="106"/>
    </row>
    <row r="130" s="98" customFormat="1" spans="1:19">
      <c r="A130" s="106"/>
      <c r="B130" s="106"/>
      <c r="C130" s="106"/>
      <c r="D130" s="106"/>
      <c r="E130" s="106"/>
      <c r="F130" s="106"/>
      <c r="G130" s="106"/>
      <c r="H130" s="106"/>
      <c r="I130" s="106"/>
      <c r="J130" s="106"/>
      <c r="K130" s="106"/>
      <c r="L130" s="106"/>
      <c r="M130" s="106"/>
      <c r="N130" s="106"/>
      <c r="O130" s="106"/>
      <c r="P130" s="106"/>
      <c r="Q130" s="106"/>
      <c r="R130" s="106"/>
      <c r="S130" s="106"/>
    </row>
    <row r="131" s="98" customFormat="1" spans="1:19">
      <c r="A131" s="106"/>
      <c r="B131" s="106"/>
      <c r="C131" s="106"/>
      <c r="D131" s="106"/>
      <c r="E131" s="106"/>
      <c r="F131" s="106"/>
      <c r="G131" s="106"/>
      <c r="H131" s="106"/>
      <c r="I131" s="106"/>
      <c r="J131" s="106"/>
      <c r="K131" s="106"/>
      <c r="L131" s="106"/>
      <c r="M131" s="106"/>
      <c r="N131" s="106"/>
      <c r="O131" s="106"/>
      <c r="P131" s="106"/>
      <c r="Q131" s="106"/>
      <c r="R131" s="106"/>
      <c r="S131" s="106"/>
    </row>
    <row r="132" s="98" customFormat="1" spans="1:19">
      <c r="A132" s="106"/>
      <c r="B132" s="106"/>
      <c r="C132" s="106"/>
      <c r="D132" s="106"/>
      <c r="E132" s="106"/>
      <c r="F132" s="106"/>
      <c r="G132" s="106"/>
      <c r="H132" s="106"/>
      <c r="I132" s="106"/>
      <c r="J132" s="106"/>
      <c r="K132" s="106"/>
      <c r="L132" s="106"/>
      <c r="M132" s="106"/>
      <c r="N132" s="106"/>
      <c r="O132" s="106"/>
      <c r="P132" s="106"/>
      <c r="Q132" s="106"/>
      <c r="R132" s="106"/>
      <c r="S132" s="106"/>
    </row>
    <row r="133" s="98" customFormat="1" spans="1:19">
      <c r="A133" s="106"/>
      <c r="B133" s="106"/>
      <c r="C133" s="106"/>
      <c r="D133" s="106"/>
      <c r="E133" s="106"/>
      <c r="F133" s="106"/>
      <c r="G133" s="106"/>
      <c r="H133" s="106"/>
      <c r="I133" s="106"/>
      <c r="J133" s="106"/>
      <c r="K133" s="106"/>
      <c r="L133" s="106"/>
      <c r="M133" s="106"/>
      <c r="N133" s="106"/>
      <c r="O133" s="106"/>
      <c r="P133" s="106"/>
      <c r="Q133" s="106"/>
      <c r="R133" s="106"/>
      <c r="S133" s="106"/>
    </row>
    <row r="134" s="98" customFormat="1" spans="1:19">
      <c r="A134" s="106"/>
      <c r="B134" s="106"/>
      <c r="C134" s="106"/>
      <c r="D134" s="106"/>
      <c r="E134" s="106"/>
      <c r="F134" s="106"/>
      <c r="G134" s="106"/>
      <c r="H134" s="106"/>
      <c r="I134" s="106"/>
      <c r="J134" s="106"/>
      <c r="K134" s="106"/>
      <c r="L134" s="106"/>
      <c r="M134" s="106"/>
      <c r="N134" s="106"/>
      <c r="O134" s="106"/>
      <c r="P134" s="106"/>
      <c r="Q134" s="106"/>
      <c r="R134" s="106"/>
      <c r="S134" s="106"/>
    </row>
    <row r="135" s="98" customFormat="1" spans="1:19">
      <c r="A135" s="106"/>
      <c r="B135" s="106"/>
      <c r="C135" s="106"/>
      <c r="D135" s="106"/>
      <c r="E135" s="106"/>
      <c r="F135" s="106"/>
      <c r="G135" s="106"/>
      <c r="H135" s="106"/>
      <c r="I135" s="106"/>
      <c r="J135" s="106"/>
      <c r="K135" s="106"/>
      <c r="L135" s="106"/>
      <c r="M135" s="106"/>
      <c r="N135" s="106"/>
      <c r="O135" s="106"/>
      <c r="P135" s="106"/>
      <c r="Q135" s="106"/>
      <c r="R135" s="106"/>
      <c r="S135" s="106"/>
    </row>
    <row r="136" s="98" customFormat="1" spans="1:19">
      <c r="A136" s="106"/>
      <c r="B136" s="106"/>
      <c r="C136" s="106"/>
      <c r="D136" s="106"/>
      <c r="E136" s="106"/>
      <c r="F136" s="106"/>
      <c r="G136" s="106"/>
      <c r="H136" s="106"/>
      <c r="I136" s="106"/>
      <c r="J136" s="106"/>
      <c r="K136" s="106"/>
      <c r="L136" s="106"/>
      <c r="M136" s="106"/>
      <c r="N136" s="106"/>
      <c r="O136" s="106"/>
      <c r="P136" s="106"/>
      <c r="Q136" s="106"/>
      <c r="R136" s="106"/>
      <c r="S136" s="106"/>
    </row>
    <row r="137" s="98" customFormat="1" spans="1:19">
      <c r="A137" s="106"/>
      <c r="B137" s="106"/>
      <c r="C137" s="106"/>
      <c r="D137" s="106"/>
      <c r="E137" s="106"/>
      <c r="F137" s="106"/>
      <c r="G137" s="106"/>
      <c r="H137" s="106"/>
      <c r="I137" s="106"/>
      <c r="J137" s="106"/>
      <c r="K137" s="106"/>
      <c r="L137" s="106"/>
      <c r="M137" s="106"/>
      <c r="N137" s="106"/>
      <c r="O137" s="106"/>
      <c r="P137" s="106"/>
      <c r="Q137" s="106"/>
      <c r="R137" s="106"/>
      <c r="S137" s="106"/>
    </row>
    <row r="138" s="98" customFormat="1" spans="1:19">
      <c r="A138" s="106"/>
      <c r="B138" s="106"/>
      <c r="C138" s="106"/>
      <c r="D138" s="106"/>
      <c r="E138" s="106"/>
      <c r="F138" s="106"/>
      <c r="G138" s="106"/>
      <c r="H138" s="106"/>
      <c r="I138" s="106"/>
      <c r="J138" s="106"/>
      <c r="K138" s="106"/>
      <c r="L138" s="106"/>
      <c r="M138" s="106"/>
      <c r="N138" s="106"/>
      <c r="O138" s="106"/>
      <c r="P138" s="106"/>
      <c r="Q138" s="106"/>
      <c r="R138" s="106"/>
      <c r="S138" s="106"/>
    </row>
    <row r="139" s="98" customFormat="1" spans="1:19">
      <c r="A139" s="106"/>
      <c r="B139" s="106"/>
      <c r="C139" s="106"/>
      <c r="D139" s="106"/>
      <c r="E139" s="106"/>
      <c r="F139" s="106"/>
      <c r="G139" s="106"/>
      <c r="H139" s="106"/>
      <c r="I139" s="106"/>
      <c r="J139" s="106"/>
      <c r="K139" s="106"/>
      <c r="L139" s="106"/>
      <c r="M139" s="106"/>
      <c r="N139" s="106"/>
      <c r="O139" s="106"/>
      <c r="P139" s="106"/>
      <c r="Q139" s="106"/>
      <c r="R139" s="106"/>
      <c r="S139" s="106"/>
    </row>
    <row r="140" s="98" customFormat="1" spans="1:19">
      <c r="A140" s="106"/>
      <c r="B140" s="106"/>
      <c r="C140" s="106"/>
      <c r="D140" s="106"/>
      <c r="E140" s="106"/>
      <c r="F140" s="106"/>
      <c r="G140" s="106"/>
      <c r="H140" s="106"/>
      <c r="I140" s="106"/>
      <c r="J140" s="106"/>
      <c r="K140" s="106"/>
      <c r="L140" s="106"/>
      <c r="M140" s="106"/>
      <c r="N140" s="106"/>
      <c r="O140" s="106"/>
      <c r="P140" s="106"/>
      <c r="Q140" s="106"/>
      <c r="R140" s="106"/>
      <c r="S140" s="106"/>
    </row>
    <row r="141" s="98" customFormat="1" spans="1:19">
      <c r="A141" s="106"/>
      <c r="B141" s="106"/>
      <c r="C141" s="106"/>
      <c r="D141" s="106"/>
      <c r="E141" s="106"/>
      <c r="F141" s="106"/>
      <c r="G141" s="106"/>
      <c r="H141" s="106"/>
      <c r="I141" s="106"/>
      <c r="J141" s="106"/>
      <c r="K141" s="106"/>
      <c r="L141" s="106"/>
      <c r="M141" s="106"/>
      <c r="N141" s="106"/>
      <c r="O141" s="106"/>
      <c r="P141" s="106"/>
      <c r="Q141" s="106"/>
      <c r="R141" s="106"/>
      <c r="S141" s="106"/>
    </row>
    <row r="142" s="98" customFormat="1" spans="1:19">
      <c r="A142" s="106"/>
      <c r="B142" s="106"/>
      <c r="C142" s="106"/>
      <c r="D142" s="106"/>
      <c r="E142" s="106"/>
      <c r="F142" s="106"/>
      <c r="G142" s="106"/>
      <c r="H142" s="106"/>
      <c r="I142" s="106"/>
      <c r="J142" s="106"/>
      <c r="K142" s="106"/>
      <c r="L142" s="106"/>
      <c r="M142" s="106"/>
      <c r="N142" s="106"/>
      <c r="O142" s="106"/>
      <c r="P142" s="106"/>
      <c r="Q142" s="106"/>
      <c r="R142" s="106"/>
      <c r="S142" s="106"/>
    </row>
    <row r="143" s="98" customFormat="1" spans="1:19">
      <c r="A143" s="106"/>
      <c r="B143" s="106"/>
      <c r="C143" s="106"/>
      <c r="D143" s="106"/>
      <c r="E143" s="106"/>
      <c r="F143" s="106"/>
      <c r="G143" s="106"/>
      <c r="H143" s="106"/>
      <c r="I143" s="106"/>
      <c r="J143" s="106"/>
      <c r="K143" s="106"/>
      <c r="L143" s="106"/>
      <c r="M143" s="106"/>
      <c r="N143" s="106"/>
      <c r="O143" s="106"/>
      <c r="P143" s="106"/>
      <c r="Q143" s="106"/>
      <c r="R143" s="106"/>
      <c r="S143" s="106"/>
    </row>
    <row r="144" s="98" customFormat="1" spans="1:19">
      <c r="A144" s="106"/>
      <c r="B144" s="106"/>
      <c r="C144" s="106"/>
      <c r="D144" s="106"/>
      <c r="E144" s="106"/>
      <c r="F144" s="106"/>
      <c r="G144" s="106"/>
      <c r="H144" s="106"/>
      <c r="I144" s="106"/>
      <c r="J144" s="106"/>
      <c r="K144" s="106"/>
      <c r="L144" s="106"/>
      <c r="M144" s="106"/>
      <c r="N144" s="106"/>
      <c r="O144" s="106"/>
      <c r="P144" s="106"/>
      <c r="Q144" s="106"/>
      <c r="R144" s="106"/>
      <c r="S144" s="106"/>
    </row>
    <row r="145" s="98" customFormat="1" spans="1:19">
      <c r="A145" s="106"/>
      <c r="B145" s="106"/>
      <c r="C145" s="106"/>
      <c r="D145" s="106"/>
      <c r="E145" s="106"/>
      <c r="F145" s="106"/>
      <c r="G145" s="106"/>
      <c r="H145" s="106"/>
      <c r="I145" s="106"/>
      <c r="J145" s="106"/>
      <c r="K145" s="106"/>
      <c r="L145" s="106"/>
      <c r="M145" s="106"/>
      <c r="N145" s="106"/>
      <c r="O145" s="106"/>
      <c r="P145" s="106"/>
      <c r="Q145" s="106"/>
      <c r="R145" s="106"/>
      <c r="S145" s="106"/>
    </row>
    <row r="146" s="98" customFormat="1" spans="1:19">
      <c r="A146" s="106"/>
      <c r="B146" s="106"/>
      <c r="C146" s="106"/>
      <c r="D146" s="106"/>
      <c r="E146" s="106"/>
      <c r="F146" s="106"/>
      <c r="G146" s="106"/>
      <c r="H146" s="106"/>
      <c r="I146" s="106"/>
      <c r="J146" s="106"/>
      <c r="K146" s="106"/>
      <c r="L146" s="106"/>
      <c r="M146" s="106"/>
      <c r="N146" s="106"/>
      <c r="O146" s="106"/>
      <c r="P146" s="106"/>
      <c r="Q146" s="106"/>
      <c r="R146" s="106"/>
      <c r="S146" s="106"/>
    </row>
    <row r="147" s="98" customFormat="1" spans="1:19">
      <c r="A147" s="106"/>
      <c r="B147" s="106"/>
      <c r="C147" s="106"/>
      <c r="D147" s="106"/>
      <c r="E147" s="106"/>
      <c r="F147" s="106"/>
      <c r="G147" s="106"/>
      <c r="H147" s="106"/>
      <c r="I147" s="106"/>
      <c r="J147" s="106"/>
      <c r="K147" s="106"/>
      <c r="L147" s="106"/>
      <c r="M147" s="106"/>
      <c r="N147" s="106"/>
      <c r="O147" s="106"/>
      <c r="P147" s="106"/>
      <c r="Q147" s="106"/>
      <c r="R147" s="106"/>
      <c r="S147" s="106"/>
    </row>
    <row r="148" s="98" customFormat="1" spans="1:19">
      <c r="A148" s="106"/>
      <c r="B148" s="106"/>
      <c r="C148" s="106"/>
      <c r="D148" s="106"/>
      <c r="E148" s="106"/>
      <c r="F148" s="106"/>
      <c r="G148" s="106"/>
      <c r="H148" s="106"/>
      <c r="I148" s="106"/>
      <c r="J148" s="106"/>
      <c r="K148" s="106"/>
      <c r="L148" s="106"/>
      <c r="M148" s="106"/>
      <c r="N148" s="106"/>
      <c r="O148" s="106"/>
      <c r="P148" s="106"/>
      <c r="Q148" s="106"/>
      <c r="R148" s="106"/>
      <c r="S148" s="106"/>
    </row>
    <row r="149" s="98" customFormat="1" spans="1:19">
      <c r="A149" s="106"/>
      <c r="B149" s="106"/>
      <c r="C149" s="106"/>
      <c r="D149" s="106"/>
      <c r="E149" s="106"/>
      <c r="F149" s="106"/>
      <c r="G149" s="106"/>
      <c r="H149" s="106"/>
      <c r="I149" s="106"/>
      <c r="J149" s="106"/>
      <c r="K149" s="106"/>
      <c r="L149" s="106"/>
      <c r="M149" s="106"/>
      <c r="N149" s="106"/>
      <c r="O149" s="106"/>
      <c r="P149" s="106"/>
      <c r="Q149" s="106"/>
      <c r="R149" s="106"/>
      <c r="S149" s="106"/>
    </row>
    <row r="150" s="98" customFormat="1" spans="1:19">
      <c r="A150" s="106"/>
      <c r="B150" s="106"/>
      <c r="C150" s="106"/>
      <c r="D150" s="106"/>
      <c r="E150" s="106"/>
      <c r="F150" s="106"/>
      <c r="G150" s="106"/>
      <c r="H150" s="106"/>
      <c r="I150" s="106"/>
      <c r="J150" s="106"/>
      <c r="K150" s="106"/>
      <c r="L150" s="106"/>
      <c r="M150" s="106"/>
      <c r="N150" s="106"/>
      <c r="O150" s="106"/>
      <c r="P150" s="106"/>
      <c r="Q150" s="106"/>
      <c r="R150" s="106"/>
      <c r="S150" s="106"/>
    </row>
    <row r="151" s="98" customFormat="1" spans="1:19">
      <c r="A151" s="106"/>
      <c r="B151" s="106"/>
      <c r="C151" s="106"/>
      <c r="D151" s="106"/>
      <c r="E151" s="106"/>
      <c r="F151" s="106"/>
      <c r="G151" s="106"/>
      <c r="H151" s="106"/>
      <c r="I151" s="106"/>
      <c r="J151" s="106"/>
      <c r="K151" s="106"/>
      <c r="L151" s="106"/>
      <c r="M151" s="106"/>
      <c r="N151" s="106"/>
      <c r="O151" s="106"/>
      <c r="P151" s="106"/>
      <c r="Q151" s="106"/>
      <c r="R151" s="106"/>
      <c r="S151" s="106"/>
    </row>
    <row r="152" s="98" customFormat="1" spans="1:19">
      <c r="A152" s="106"/>
      <c r="B152" s="106"/>
      <c r="C152" s="106"/>
      <c r="D152" s="106"/>
      <c r="E152" s="106"/>
      <c r="F152" s="106"/>
      <c r="G152" s="106"/>
      <c r="H152" s="106"/>
      <c r="I152" s="106"/>
      <c r="J152" s="106"/>
      <c r="K152" s="106"/>
      <c r="L152" s="106"/>
      <c r="M152" s="106"/>
      <c r="N152" s="106"/>
      <c r="O152" s="106"/>
      <c r="P152" s="106"/>
      <c r="Q152" s="106"/>
      <c r="R152" s="106"/>
      <c r="S152" s="106"/>
    </row>
    <row r="153" s="98" customFormat="1" spans="1:19">
      <c r="A153" s="106"/>
      <c r="B153" s="106"/>
      <c r="C153" s="106"/>
      <c r="D153" s="106"/>
      <c r="E153" s="106"/>
      <c r="F153" s="106"/>
      <c r="G153" s="106"/>
      <c r="H153" s="106"/>
      <c r="I153" s="106"/>
      <c r="J153" s="106"/>
      <c r="K153" s="106"/>
      <c r="L153" s="106"/>
      <c r="M153" s="106"/>
      <c r="N153" s="106"/>
      <c r="O153" s="106"/>
      <c r="P153" s="106"/>
      <c r="Q153" s="106"/>
      <c r="R153" s="106"/>
      <c r="S153" s="106"/>
    </row>
    <row r="154" s="98" customFormat="1" spans="1:19">
      <c r="A154" s="106"/>
      <c r="B154" s="106"/>
      <c r="C154" s="106"/>
      <c r="D154" s="106"/>
      <c r="E154" s="106"/>
      <c r="F154" s="106"/>
      <c r="G154" s="106"/>
      <c r="H154" s="106"/>
      <c r="I154" s="106"/>
      <c r="J154" s="106"/>
      <c r="K154" s="106"/>
      <c r="L154" s="106"/>
      <c r="M154" s="106"/>
      <c r="N154" s="106"/>
      <c r="O154" s="106"/>
      <c r="P154" s="106"/>
      <c r="Q154" s="106"/>
      <c r="R154" s="106"/>
      <c r="S154" s="106"/>
    </row>
    <row r="155" s="98" customFormat="1" spans="1:19">
      <c r="A155" s="106"/>
      <c r="B155" s="106"/>
      <c r="C155" s="106"/>
      <c r="D155" s="106"/>
      <c r="E155" s="106"/>
      <c r="F155" s="106"/>
      <c r="G155" s="106"/>
      <c r="H155" s="106"/>
      <c r="I155" s="106"/>
      <c r="J155" s="106"/>
      <c r="K155" s="106"/>
      <c r="L155" s="106"/>
      <c r="M155" s="106"/>
      <c r="N155" s="106"/>
      <c r="O155" s="106"/>
      <c r="P155" s="106"/>
      <c r="Q155" s="106"/>
      <c r="R155" s="106"/>
      <c r="S155" s="106"/>
    </row>
    <row r="156" s="98" customFormat="1" spans="1:19">
      <c r="A156" s="106"/>
      <c r="B156" s="106"/>
      <c r="C156" s="106"/>
      <c r="D156" s="106"/>
      <c r="E156" s="106"/>
      <c r="F156" s="106"/>
      <c r="G156" s="106"/>
      <c r="H156" s="106"/>
      <c r="I156" s="106"/>
      <c r="J156" s="106"/>
      <c r="K156" s="106"/>
      <c r="L156" s="106"/>
      <c r="M156" s="106"/>
      <c r="N156" s="106"/>
      <c r="O156" s="106"/>
      <c r="P156" s="106"/>
      <c r="Q156" s="106"/>
      <c r="R156" s="106"/>
      <c r="S156" s="106"/>
    </row>
    <row r="157" s="98" customFormat="1" spans="1:19">
      <c r="A157" s="106"/>
      <c r="B157" s="106"/>
      <c r="C157" s="106"/>
      <c r="D157" s="106"/>
      <c r="E157" s="106"/>
      <c r="F157" s="106"/>
      <c r="G157" s="106"/>
      <c r="H157" s="106"/>
      <c r="I157" s="106"/>
      <c r="J157" s="106"/>
      <c r="K157" s="106"/>
      <c r="L157" s="106"/>
      <c r="M157" s="106"/>
      <c r="N157" s="106"/>
      <c r="O157" s="106"/>
      <c r="P157" s="106"/>
      <c r="Q157" s="106"/>
      <c r="R157" s="106"/>
      <c r="S157" s="106"/>
    </row>
    <row r="158" s="98" customFormat="1" spans="1:19">
      <c r="A158" s="106"/>
      <c r="B158" s="106"/>
      <c r="C158" s="106"/>
      <c r="D158" s="106"/>
      <c r="E158" s="106"/>
      <c r="F158" s="106"/>
      <c r="G158" s="106"/>
      <c r="H158" s="106"/>
      <c r="I158" s="106"/>
      <c r="J158" s="106"/>
      <c r="K158" s="106"/>
      <c r="L158" s="106"/>
      <c r="M158" s="106"/>
      <c r="N158" s="106"/>
      <c r="O158" s="106"/>
      <c r="P158" s="106"/>
      <c r="Q158" s="106"/>
      <c r="R158" s="106"/>
      <c r="S158" s="106"/>
    </row>
    <row r="159" s="98" customFormat="1" spans="1:19">
      <c r="A159" s="106"/>
      <c r="B159" s="106"/>
      <c r="C159" s="106"/>
      <c r="D159" s="106"/>
      <c r="E159" s="106"/>
      <c r="F159" s="106"/>
      <c r="G159" s="106"/>
      <c r="H159" s="106"/>
      <c r="I159" s="106"/>
      <c r="J159" s="106"/>
      <c r="K159" s="106"/>
      <c r="L159" s="106"/>
      <c r="M159" s="106"/>
      <c r="N159" s="106"/>
      <c r="O159" s="106"/>
      <c r="P159" s="106"/>
      <c r="Q159" s="106"/>
      <c r="R159" s="106"/>
      <c r="S159" s="106"/>
    </row>
    <row r="160" s="98" customFormat="1" spans="1:19">
      <c r="A160" s="106"/>
      <c r="B160" s="106"/>
      <c r="C160" s="106"/>
      <c r="D160" s="106"/>
      <c r="E160" s="106"/>
      <c r="F160" s="106"/>
      <c r="G160" s="106"/>
      <c r="H160" s="106"/>
      <c r="I160" s="106"/>
      <c r="J160" s="106"/>
      <c r="K160" s="106"/>
      <c r="L160" s="106"/>
      <c r="M160" s="106"/>
      <c r="N160" s="106"/>
      <c r="O160" s="106"/>
      <c r="P160" s="106"/>
      <c r="Q160" s="106"/>
      <c r="R160" s="106"/>
      <c r="S160" s="106"/>
    </row>
    <row r="161" s="98" customFormat="1" spans="1:19">
      <c r="A161" s="106"/>
      <c r="B161" s="106"/>
      <c r="C161" s="106"/>
      <c r="D161" s="106"/>
      <c r="E161" s="106"/>
      <c r="F161" s="106"/>
      <c r="G161" s="106"/>
      <c r="H161" s="106"/>
      <c r="I161" s="106"/>
      <c r="J161" s="106"/>
      <c r="K161" s="106"/>
      <c r="L161" s="106"/>
      <c r="M161" s="106"/>
      <c r="N161" s="106"/>
      <c r="O161" s="106"/>
      <c r="P161" s="106"/>
      <c r="Q161" s="106"/>
      <c r="R161" s="106"/>
      <c r="S161" s="106"/>
    </row>
    <row r="162" s="98" customFormat="1" spans="1:19">
      <c r="A162" s="106"/>
      <c r="B162" s="106"/>
      <c r="C162" s="106"/>
      <c r="D162" s="106"/>
      <c r="E162" s="106"/>
      <c r="F162" s="106"/>
      <c r="G162" s="106"/>
      <c r="H162" s="106"/>
      <c r="I162" s="106"/>
      <c r="J162" s="106"/>
      <c r="K162" s="106"/>
      <c r="L162" s="106"/>
      <c r="M162" s="106"/>
      <c r="N162" s="106"/>
      <c r="O162" s="106"/>
      <c r="P162" s="106"/>
      <c r="Q162" s="106"/>
      <c r="R162" s="106"/>
      <c r="S162" s="106"/>
    </row>
    <row r="163" s="98" customFormat="1" spans="1:19">
      <c r="A163" s="106"/>
      <c r="B163" s="106"/>
      <c r="C163" s="106"/>
      <c r="D163" s="106"/>
      <c r="E163" s="106"/>
      <c r="F163" s="106"/>
      <c r="G163" s="106"/>
      <c r="H163" s="106"/>
      <c r="I163" s="106"/>
      <c r="J163" s="106"/>
      <c r="K163" s="106"/>
      <c r="L163" s="106"/>
      <c r="M163" s="106"/>
      <c r="N163" s="106"/>
      <c r="O163" s="106"/>
      <c r="P163" s="106"/>
      <c r="Q163" s="106"/>
      <c r="R163" s="106"/>
      <c r="S163" s="106"/>
    </row>
    <row r="164" s="98" customFormat="1" spans="1:19">
      <c r="A164" s="106"/>
      <c r="B164" s="106"/>
      <c r="C164" s="106"/>
      <c r="D164" s="106"/>
      <c r="E164" s="106"/>
      <c r="F164" s="106"/>
      <c r="G164" s="106"/>
      <c r="H164" s="106"/>
      <c r="I164" s="106"/>
      <c r="J164" s="106"/>
      <c r="K164" s="106"/>
      <c r="L164" s="106"/>
      <c r="M164" s="106"/>
      <c r="N164" s="106"/>
      <c r="O164" s="106"/>
      <c r="P164" s="106"/>
      <c r="Q164" s="106"/>
      <c r="R164" s="106"/>
      <c r="S164" s="106"/>
    </row>
    <row r="165" s="98" customFormat="1" spans="1:19">
      <c r="A165" s="106"/>
      <c r="B165" s="106"/>
      <c r="C165" s="106"/>
      <c r="D165" s="106"/>
      <c r="E165" s="106"/>
      <c r="F165" s="106"/>
      <c r="G165" s="106"/>
      <c r="H165" s="106"/>
      <c r="I165" s="106"/>
      <c r="J165" s="106"/>
      <c r="K165" s="106"/>
      <c r="L165" s="106"/>
      <c r="M165" s="106"/>
      <c r="N165" s="106"/>
      <c r="O165" s="106"/>
      <c r="P165" s="106"/>
      <c r="Q165" s="106"/>
      <c r="R165" s="106"/>
      <c r="S165" s="106"/>
    </row>
    <row r="166" s="98" customFormat="1" spans="1:19">
      <c r="A166" s="106"/>
      <c r="B166" s="106"/>
      <c r="C166" s="106"/>
      <c r="D166" s="106"/>
      <c r="E166" s="106"/>
      <c r="F166" s="106"/>
      <c r="G166" s="106"/>
      <c r="H166" s="106"/>
      <c r="I166" s="106"/>
      <c r="J166" s="106"/>
      <c r="K166" s="106"/>
      <c r="L166" s="106"/>
      <c r="M166" s="106"/>
      <c r="N166" s="106"/>
      <c r="O166" s="106"/>
      <c r="P166" s="106"/>
      <c r="Q166" s="106"/>
      <c r="R166" s="106"/>
      <c r="S166" s="106"/>
    </row>
    <row r="167" s="98" customFormat="1" spans="1:19">
      <c r="A167" s="106"/>
      <c r="B167" s="106"/>
      <c r="C167" s="106"/>
      <c r="D167" s="106"/>
      <c r="E167" s="106"/>
      <c r="F167" s="106"/>
      <c r="G167" s="106"/>
      <c r="H167" s="106"/>
      <c r="I167" s="106"/>
      <c r="J167" s="106"/>
      <c r="K167" s="106"/>
      <c r="L167" s="106"/>
      <c r="M167" s="106"/>
      <c r="N167" s="106"/>
      <c r="O167" s="106"/>
      <c r="P167" s="106"/>
      <c r="Q167" s="106"/>
      <c r="R167" s="106"/>
      <c r="S167" s="106"/>
    </row>
    <row r="168" s="98" customFormat="1" spans="1:19">
      <c r="A168" s="106"/>
      <c r="B168" s="106"/>
      <c r="C168" s="106"/>
      <c r="D168" s="106"/>
      <c r="E168" s="106"/>
      <c r="F168" s="106"/>
      <c r="G168" s="106"/>
      <c r="H168" s="106"/>
      <c r="I168" s="106"/>
      <c r="J168" s="106"/>
      <c r="K168" s="106"/>
      <c r="L168" s="106"/>
      <c r="M168" s="106"/>
      <c r="N168" s="106"/>
      <c r="O168" s="106"/>
      <c r="P168" s="106"/>
      <c r="Q168" s="106"/>
      <c r="R168" s="106"/>
      <c r="S168" s="106"/>
    </row>
    <row r="169" s="98" customFormat="1" spans="1:19">
      <c r="A169" s="106"/>
      <c r="B169" s="106"/>
      <c r="C169" s="106"/>
      <c r="D169" s="106"/>
      <c r="E169" s="106"/>
      <c r="F169" s="106"/>
      <c r="G169" s="106"/>
      <c r="H169" s="106"/>
      <c r="I169" s="106"/>
      <c r="J169" s="106"/>
      <c r="K169" s="106"/>
      <c r="L169" s="106"/>
      <c r="M169" s="106"/>
      <c r="N169" s="106"/>
      <c r="O169" s="106"/>
      <c r="P169" s="106"/>
      <c r="Q169" s="106"/>
      <c r="R169" s="106"/>
      <c r="S169" s="106"/>
    </row>
    <row r="170" s="98" customFormat="1" spans="1:19">
      <c r="A170" s="106"/>
      <c r="B170" s="106"/>
      <c r="C170" s="106"/>
      <c r="D170" s="106"/>
      <c r="E170" s="106"/>
      <c r="F170" s="106"/>
      <c r="G170" s="106"/>
      <c r="H170" s="106"/>
      <c r="I170" s="106"/>
      <c r="J170" s="106"/>
      <c r="K170" s="106"/>
      <c r="L170" s="106"/>
      <c r="M170" s="106"/>
      <c r="N170" s="106"/>
      <c r="O170" s="106"/>
      <c r="P170" s="106"/>
      <c r="Q170" s="106"/>
      <c r="R170" s="106"/>
      <c r="S170" s="106"/>
    </row>
    <row r="171" s="98" customFormat="1" spans="1:19">
      <c r="A171" s="106"/>
      <c r="B171" s="106"/>
      <c r="C171" s="106"/>
      <c r="D171" s="106"/>
      <c r="E171" s="106"/>
      <c r="F171" s="106"/>
      <c r="G171" s="106"/>
      <c r="H171" s="106"/>
      <c r="I171" s="106"/>
      <c r="J171" s="106"/>
      <c r="K171" s="106"/>
      <c r="L171" s="106"/>
      <c r="M171" s="106"/>
      <c r="N171" s="106"/>
      <c r="O171" s="106"/>
      <c r="P171" s="106"/>
      <c r="Q171" s="106"/>
      <c r="R171" s="106"/>
      <c r="S171" s="106"/>
    </row>
    <row r="172" s="98" customFormat="1" spans="1:19">
      <c r="A172" s="106"/>
      <c r="B172" s="106"/>
      <c r="C172" s="106"/>
      <c r="D172" s="106"/>
      <c r="E172" s="106"/>
      <c r="F172" s="106"/>
      <c r="G172" s="106"/>
      <c r="H172" s="106"/>
      <c r="I172" s="106"/>
      <c r="J172" s="106"/>
      <c r="K172" s="106"/>
      <c r="L172" s="106"/>
      <c r="M172" s="106"/>
      <c r="N172" s="106"/>
      <c r="O172" s="106"/>
      <c r="P172" s="106"/>
      <c r="Q172" s="106"/>
      <c r="R172" s="106"/>
      <c r="S172" s="106"/>
    </row>
    <row r="173" s="98" customFormat="1" spans="1:19">
      <c r="A173" s="106"/>
      <c r="B173" s="106"/>
      <c r="C173" s="106"/>
      <c r="D173" s="106"/>
      <c r="E173" s="106"/>
      <c r="F173" s="106"/>
      <c r="G173" s="106"/>
      <c r="H173" s="106"/>
      <c r="I173" s="106"/>
      <c r="J173" s="106"/>
      <c r="K173" s="106"/>
      <c r="L173" s="106"/>
      <c r="M173" s="106"/>
      <c r="N173" s="106"/>
      <c r="O173" s="106"/>
      <c r="P173" s="106"/>
      <c r="Q173" s="106"/>
      <c r="R173" s="106"/>
      <c r="S173" s="106"/>
    </row>
    <row r="174" s="98" customFormat="1" spans="1:19">
      <c r="A174" s="106"/>
      <c r="B174" s="106"/>
      <c r="C174" s="106"/>
      <c r="D174" s="106"/>
      <c r="E174" s="106"/>
      <c r="F174" s="106"/>
      <c r="G174" s="106"/>
      <c r="H174" s="106"/>
      <c r="I174" s="106"/>
      <c r="J174" s="106"/>
      <c r="K174" s="106"/>
      <c r="L174" s="106"/>
      <c r="M174" s="106"/>
      <c r="N174" s="106"/>
      <c r="O174" s="106"/>
      <c r="P174" s="106"/>
      <c r="Q174" s="106"/>
      <c r="R174" s="106"/>
      <c r="S174" s="106"/>
    </row>
    <row r="175" s="98" customFormat="1" spans="1:19">
      <c r="A175" s="106"/>
      <c r="B175" s="106"/>
      <c r="C175" s="106"/>
      <c r="D175" s="106"/>
      <c r="E175" s="106"/>
      <c r="F175" s="106"/>
      <c r="G175" s="106"/>
      <c r="H175" s="106"/>
      <c r="I175" s="106"/>
      <c r="J175" s="106"/>
      <c r="K175" s="106"/>
      <c r="L175" s="106"/>
      <c r="M175" s="106"/>
      <c r="N175" s="106"/>
      <c r="O175" s="106"/>
      <c r="P175" s="106"/>
      <c r="Q175" s="106"/>
      <c r="R175" s="106"/>
      <c r="S175" s="106"/>
    </row>
    <row r="176" s="98" customFormat="1" spans="1:19">
      <c r="A176" s="106"/>
      <c r="B176" s="106"/>
      <c r="C176" s="106"/>
      <c r="D176" s="106"/>
      <c r="E176" s="106"/>
      <c r="F176" s="106"/>
      <c r="G176" s="106"/>
      <c r="H176" s="106"/>
      <c r="I176" s="106"/>
      <c r="J176" s="106"/>
      <c r="K176" s="106"/>
      <c r="L176" s="106"/>
      <c r="M176" s="106"/>
      <c r="N176" s="106"/>
      <c r="O176" s="106"/>
      <c r="P176" s="106"/>
      <c r="Q176" s="106"/>
      <c r="R176" s="106"/>
      <c r="S176" s="106"/>
    </row>
    <row r="177" s="98" customFormat="1" spans="1:19">
      <c r="A177" s="106"/>
      <c r="B177" s="106"/>
      <c r="C177" s="106"/>
      <c r="D177" s="106"/>
      <c r="E177" s="106"/>
      <c r="F177" s="106"/>
      <c r="G177" s="106"/>
      <c r="H177" s="106"/>
      <c r="I177" s="106"/>
      <c r="J177" s="106"/>
      <c r="K177" s="106"/>
      <c r="L177" s="106"/>
      <c r="M177" s="106"/>
      <c r="N177" s="106"/>
      <c r="O177" s="106"/>
      <c r="P177" s="106"/>
      <c r="Q177" s="106"/>
      <c r="R177" s="106"/>
      <c r="S177" s="106"/>
    </row>
    <row r="178" s="98" customFormat="1" spans="1:19">
      <c r="A178" s="106"/>
      <c r="B178" s="106"/>
      <c r="C178" s="106"/>
      <c r="D178" s="106"/>
      <c r="E178" s="106"/>
      <c r="F178" s="106"/>
      <c r="G178" s="106"/>
      <c r="H178" s="106"/>
      <c r="I178" s="106"/>
      <c r="J178" s="106"/>
      <c r="K178" s="106"/>
      <c r="L178" s="106"/>
      <c r="M178" s="106"/>
      <c r="N178" s="106"/>
      <c r="O178" s="106"/>
      <c r="P178" s="106"/>
      <c r="Q178" s="106"/>
      <c r="R178" s="106"/>
      <c r="S178" s="106"/>
    </row>
    <row r="179" s="98" customFormat="1" spans="1:19">
      <c r="A179" s="106"/>
      <c r="B179" s="106"/>
      <c r="C179" s="106"/>
      <c r="D179" s="106"/>
      <c r="E179" s="106"/>
      <c r="F179" s="106"/>
      <c r="G179" s="106"/>
      <c r="H179" s="106"/>
      <c r="I179" s="106"/>
      <c r="J179" s="106"/>
      <c r="K179" s="106"/>
      <c r="L179" s="106"/>
      <c r="M179" s="106"/>
      <c r="N179" s="106"/>
      <c r="O179" s="106"/>
      <c r="P179" s="106"/>
      <c r="Q179" s="106"/>
      <c r="R179" s="106"/>
      <c r="S179" s="106"/>
    </row>
    <row r="180" s="98" customFormat="1" spans="1:19">
      <c r="A180" s="106"/>
      <c r="B180" s="106"/>
      <c r="C180" s="106"/>
      <c r="D180" s="106"/>
      <c r="E180" s="106"/>
      <c r="F180" s="106"/>
      <c r="G180" s="106"/>
      <c r="H180" s="106"/>
      <c r="I180" s="106"/>
      <c r="J180" s="106"/>
      <c r="K180" s="106"/>
      <c r="L180" s="106"/>
      <c r="M180" s="106"/>
      <c r="N180" s="106"/>
      <c r="O180" s="106"/>
      <c r="P180" s="106"/>
      <c r="Q180" s="106"/>
      <c r="R180" s="106"/>
      <c r="S180" s="106"/>
    </row>
    <row r="181" s="98" customFormat="1" spans="1:19">
      <c r="A181" s="106"/>
      <c r="B181" s="106"/>
      <c r="C181" s="106"/>
      <c r="D181" s="106"/>
      <c r="E181" s="106"/>
      <c r="F181" s="106"/>
      <c r="G181" s="106"/>
      <c r="H181" s="106"/>
      <c r="I181" s="106"/>
      <c r="J181" s="106"/>
      <c r="K181" s="106"/>
      <c r="L181" s="106"/>
      <c r="M181" s="106"/>
      <c r="N181" s="106"/>
      <c r="O181" s="106"/>
      <c r="P181" s="106"/>
      <c r="Q181" s="106"/>
      <c r="R181" s="106"/>
      <c r="S181" s="106"/>
    </row>
    <row r="182" s="98" customFormat="1" spans="1:19">
      <c r="A182" s="106"/>
      <c r="B182" s="106"/>
      <c r="C182" s="106"/>
      <c r="D182" s="106"/>
      <c r="E182" s="106"/>
      <c r="F182" s="106"/>
      <c r="G182" s="106"/>
      <c r="H182" s="106"/>
      <c r="I182" s="106"/>
      <c r="J182" s="106"/>
      <c r="K182" s="106"/>
      <c r="L182" s="106"/>
      <c r="M182" s="106"/>
      <c r="N182" s="106"/>
      <c r="O182" s="106"/>
      <c r="P182" s="106"/>
      <c r="Q182" s="106"/>
      <c r="R182" s="106"/>
      <c r="S182" s="106"/>
    </row>
  </sheetData>
  <mergeCells count="11">
    <mergeCell ref="A1:B1"/>
    <mergeCell ref="B2:S2"/>
    <mergeCell ref="C3:R3"/>
    <mergeCell ref="A5:B5"/>
    <mergeCell ref="A12:B12"/>
    <mergeCell ref="A28:B28"/>
    <mergeCell ref="A3:A4"/>
    <mergeCell ref="B3:B4"/>
    <mergeCell ref="S3:S4"/>
    <mergeCell ref="S5:S11"/>
    <mergeCell ref="S12:S27"/>
  </mergeCells>
  <printOptions horizontalCentered="1"/>
  <pageMargins left="0.432638888888889" right="0.432638888888889" top="0.708333333333333" bottom="0.629861111111111" header="0.5" footer="0.393055555555556"/>
  <pageSetup paperSize="9" scale="91"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3"/>
  <sheetViews>
    <sheetView workbookViewId="0">
      <selection activeCell="S5" sqref="S5:S26"/>
    </sheetView>
  </sheetViews>
  <sheetFormatPr defaultColWidth="9" defaultRowHeight="15.75"/>
  <cols>
    <col min="1" max="1" width="4.875" customWidth="1"/>
    <col min="2" max="2" width="22.125" customWidth="1"/>
    <col min="3" max="3" width="7.5" customWidth="1"/>
    <col min="4" max="18" width="5.875" customWidth="1"/>
    <col min="19" max="19" width="18.25" customWidth="1"/>
  </cols>
  <sheetData>
    <row r="1" customFormat="1" ht="20.25" spans="1:2">
      <c r="A1" s="8" t="s">
        <v>142</v>
      </c>
      <c r="B1" s="8"/>
    </row>
    <row r="2" ht="48" customHeight="1" spans="1:19">
      <c r="A2" s="9" t="s">
        <v>143</v>
      </c>
      <c r="B2" s="9"/>
      <c r="C2" s="9"/>
      <c r="D2" s="9"/>
      <c r="E2" s="9"/>
      <c r="F2" s="9"/>
      <c r="G2" s="9"/>
      <c r="H2" s="9"/>
      <c r="I2" s="9"/>
      <c r="J2" s="9"/>
      <c r="K2" s="9"/>
      <c r="L2" s="9"/>
      <c r="M2" s="9"/>
      <c r="N2" s="9"/>
      <c r="O2" s="9"/>
      <c r="P2" s="9"/>
      <c r="Q2" s="9"/>
      <c r="R2" s="9"/>
      <c r="S2" s="9"/>
    </row>
    <row r="3" ht="21" customHeight="1" spans="1:19">
      <c r="A3" s="10" t="s">
        <v>39</v>
      </c>
      <c r="B3" s="11" t="s">
        <v>40</v>
      </c>
      <c r="C3" s="11" t="s">
        <v>41</v>
      </c>
      <c r="D3" s="11"/>
      <c r="E3" s="11"/>
      <c r="F3" s="11"/>
      <c r="G3" s="11"/>
      <c r="H3" s="11"/>
      <c r="I3" s="11"/>
      <c r="J3" s="11"/>
      <c r="K3" s="11"/>
      <c r="L3" s="11"/>
      <c r="M3" s="11"/>
      <c r="N3" s="11"/>
      <c r="O3" s="11"/>
      <c r="P3" s="11"/>
      <c r="Q3" s="11"/>
      <c r="R3" s="11"/>
      <c r="S3" s="11" t="s">
        <v>42</v>
      </c>
    </row>
    <row r="4" ht="34" customHeight="1" spans="1:19">
      <c r="A4" s="10"/>
      <c r="B4" s="11"/>
      <c r="C4" s="5"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20" customHeight="1" spans="1:19">
      <c r="A5" s="11" t="s">
        <v>44</v>
      </c>
      <c r="B5" s="11"/>
      <c r="C5" s="89">
        <v>4</v>
      </c>
      <c r="D5" s="89">
        <v>1</v>
      </c>
      <c r="E5" s="89">
        <v>3</v>
      </c>
      <c r="F5" s="89"/>
      <c r="G5" s="89"/>
      <c r="H5" s="89">
        <v>1</v>
      </c>
      <c r="I5" s="89">
        <v>2</v>
      </c>
      <c r="J5" s="89">
        <v>4</v>
      </c>
      <c r="K5" s="89">
        <v>2</v>
      </c>
      <c r="L5" s="89"/>
      <c r="M5" s="89">
        <v>3</v>
      </c>
      <c r="N5" s="89"/>
      <c r="O5" s="89"/>
      <c r="P5" s="89"/>
      <c r="Q5" s="89"/>
      <c r="R5" s="89">
        <v>20</v>
      </c>
      <c r="S5" s="95" t="s">
        <v>45</v>
      </c>
    </row>
    <row r="6" ht="20" customHeight="1" spans="1:19">
      <c r="A6" s="12">
        <v>1</v>
      </c>
      <c r="B6" s="90" t="s">
        <v>144</v>
      </c>
      <c r="C6" s="91"/>
      <c r="D6" s="91"/>
      <c r="E6" s="91">
        <v>1</v>
      </c>
      <c r="F6" s="91"/>
      <c r="G6" s="91"/>
      <c r="H6" s="91"/>
      <c r="I6" s="91">
        <v>1</v>
      </c>
      <c r="J6" s="91">
        <v>1</v>
      </c>
      <c r="K6" s="91"/>
      <c r="L6" s="91"/>
      <c r="M6" s="91"/>
      <c r="N6" s="91"/>
      <c r="O6" s="91"/>
      <c r="P6" s="91"/>
      <c r="Q6" s="91"/>
      <c r="R6" s="91">
        <v>3</v>
      </c>
      <c r="S6" s="96"/>
    </row>
    <row r="7" ht="20" customHeight="1" spans="1:19">
      <c r="A7" s="12">
        <v>2</v>
      </c>
      <c r="B7" s="90" t="s">
        <v>145</v>
      </c>
      <c r="C7" s="91"/>
      <c r="D7" s="91"/>
      <c r="E7" s="91"/>
      <c r="F7" s="91"/>
      <c r="G7" s="91"/>
      <c r="H7" s="91"/>
      <c r="I7" s="91"/>
      <c r="J7" s="91"/>
      <c r="K7" s="91"/>
      <c r="L7" s="91"/>
      <c r="M7" s="91">
        <v>1</v>
      </c>
      <c r="N7" s="91"/>
      <c r="O7" s="91"/>
      <c r="P7" s="91"/>
      <c r="Q7" s="91"/>
      <c r="R7" s="91">
        <v>1</v>
      </c>
      <c r="S7" s="96"/>
    </row>
    <row r="8" ht="20" customHeight="1" spans="1:19">
      <c r="A8" s="12">
        <v>3</v>
      </c>
      <c r="B8" s="90" t="s">
        <v>146</v>
      </c>
      <c r="C8" s="92">
        <v>1</v>
      </c>
      <c r="D8" s="92"/>
      <c r="E8" s="92"/>
      <c r="F8" s="92"/>
      <c r="G8" s="92"/>
      <c r="H8" s="92"/>
      <c r="I8" s="92"/>
      <c r="J8" s="92"/>
      <c r="K8" s="92"/>
      <c r="L8" s="92"/>
      <c r="M8" s="92"/>
      <c r="N8" s="92"/>
      <c r="O8" s="92"/>
      <c r="P8" s="92"/>
      <c r="Q8" s="92"/>
      <c r="R8" s="92">
        <v>1</v>
      </c>
      <c r="S8" s="96"/>
    </row>
    <row r="9" ht="20" customHeight="1" spans="1:19">
      <c r="A9" s="12">
        <v>4</v>
      </c>
      <c r="B9" s="90" t="s">
        <v>147</v>
      </c>
      <c r="C9" s="91"/>
      <c r="D9" s="91"/>
      <c r="E9" s="91">
        <v>1</v>
      </c>
      <c r="F9" s="91"/>
      <c r="G9" s="91"/>
      <c r="H9" s="91"/>
      <c r="I9" s="91"/>
      <c r="J9" s="91">
        <v>2</v>
      </c>
      <c r="K9" s="91"/>
      <c r="L9" s="91"/>
      <c r="M9" s="91"/>
      <c r="N9" s="91"/>
      <c r="O9" s="91"/>
      <c r="P9" s="91"/>
      <c r="Q9" s="91"/>
      <c r="R9" s="91">
        <v>3</v>
      </c>
      <c r="S9" s="96"/>
    </row>
    <row r="10" ht="20" customHeight="1" spans="1:19">
      <c r="A10" s="12">
        <v>5</v>
      </c>
      <c r="B10" s="90" t="s">
        <v>148</v>
      </c>
      <c r="C10" s="92">
        <v>1</v>
      </c>
      <c r="D10" s="92"/>
      <c r="E10" s="92"/>
      <c r="F10" s="92"/>
      <c r="G10" s="92"/>
      <c r="H10" s="92">
        <v>1</v>
      </c>
      <c r="I10" s="92"/>
      <c r="J10" s="92">
        <v>1</v>
      </c>
      <c r="K10" s="92">
        <v>1</v>
      </c>
      <c r="L10" s="92"/>
      <c r="M10" s="92">
        <v>1</v>
      </c>
      <c r="N10" s="92"/>
      <c r="O10" s="92"/>
      <c r="P10" s="92"/>
      <c r="Q10" s="92"/>
      <c r="R10" s="92">
        <v>5</v>
      </c>
      <c r="S10" s="96"/>
    </row>
    <row r="11" ht="20" customHeight="1" spans="1:19">
      <c r="A11" s="12">
        <v>6</v>
      </c>
      <c r="B11" s="90" t="s">
        <v>149</v>
      </c>
      <c r="C11" s="92"/>
      <c r="D11" s="92">
        <v>1</v>
      </c>
      <c r="E11" s="92">
        <v>1</v>
      </c>
      <c r="F11" s="92"/>
      <c r="G11" s="92"/>
      <c r="H11" s="92"/>
      <c r="I11" s="92"/>
      <c r="J11" s="92"/>
      <c r="K11" s="92"/>
      <c r="L11" s="92"/>
      <c r="M11" s="92">
        <v>1</v>
      </c>
      <c r="N11" s="92"/>
      <c r="O11" s="92"/>
      <c r="P11" s="92"/>
      <c r="Q11" s="92"/>
      <c r="R11" s="92">
        <v>3</v>
      </c>
      <c r="S11" s="96"/>
    </row>
    <row r="12" ht="20" customHeight="1" spans="1:19">
      <c r="A12" s="12">
        <v>7</v>
      </c>
      <c r="B12" s="90" t="s">
        <v>150</v>
      </c>
      <c r="C12" s="92">
        <v>2</v>
      </c>
      <c r="D12" s="92"/>
      <c r="E12" s="92"/>
      <c r="F12" s="92"/>
      <c r="G12" s="92"/>
      <c r="H12" s="92"/>
      <c r="I12" s="92"/>
      <c r="J12" s="92"/>
      <c r="K12" s="92">
        <v>1</v>
      </c>
      <c r="L12" s="92"/>
      <c r="M12" s="92"/>
      <c r="N12" s="92"/>
      <c r="O12" s="92"/>
      <c r="P12" s="92"/>
      <c r="Q12" s="92"/>
      <c r="R12" s="92">
        <v>3</v>
      </c>
      <c r="S12" s="96"/>
    </row>
    <row r="13" ht="20" customHeight="1" spans="1:19">
      <c r="A13" s="12">
        <v>8</v>
      </c>
      <c r="B13" s="90" t="s">
        <v>151</v>
      </c>
      <c r="C13" s="91"/>
      <c r="D13" s="91"/>
      <c r="E13" s="91"/>
      <c r="F13" s="91"/>
      <c r="G13" s="91"/>
      <c r="H13" s="91"/>
      <c r="I13" s="91">
        <v>1</v>
      </c>
      <c r="J13" s="91"/>
      <c r="K13" s="91"/>
      <c r="L13" s="91"/>
      <c r="M13" s="91"/>
      <c r="N13" s="91"/>
      <c r="O13" s="91"/>
      <c r="P13" s="91"/>
      <c r="Q13" s="91"/>
      <c r="R13" s="91">
        <v>1</v>
      </c>
      <c r="S13" s="96"/>
    </row>
    <row r="14" ht="20" customHeight="1" spans="1:19">
      <c r="A14" s="11" t="s">
        <v>53</v>
      </c>
      <c r="B14" s="11"/>
      <c r="C14" s="93"/>
      <c r="D14" s="93">
        <v>19</v>
      </c>
      <c r="E14" s="93">
        <v>16</v>
      </c>
      <c r="F14" s="93"/>
      <c r="G14" s="93"/>
      <c r="H14" s="93"/>
      <c r="I14" s="93"/>
      <c r="J14" s="93"/>
      <c r="K14" s="93"/>
      <c r="L14" s="93"/>
      <c r="M14" s="93">
        <v>3</v>
      </c>
      <c r="N14" s="93"/>
      <c r="O14" s="93"/>
      <c r="P14" s="93"/>
      <c r="Q14" s="93">
        <v>2</v>
      </c>
      <c r="R14" s="93">
        <v>40</v>
      </c>
      <c r="S14" s="96"/>
    </row>
    <row r="15" ht="20" customHeight="1" spans="1:19">
      <c r="A15" s="14">
        <v>1</v>
      </c>
      <c r="B15" s="90" t="s">
        <v>146</v>
      </c>
      <c r="C15" s="91"/>
      <c r="D15" s="91">
        <v>2</v>
      </c>
      <c r="E15" s="91">
        <v>1</v>
      </c>
      <c r="F15" s="91"/>
      <c r="G15" s="91"/>
      <c r="H15" s="91"/>
      <c r="I15" s="91"/>
      <c r="J15" s="91"/>
      <c r="K15" s="91"/>
      <c r="L15" s="91"/>
      <c r="M15" s="91"/>
      <c r="N15" s="91"/>
      <c r="O15" s="91"/>
      <c r="P15" s="91"/>
      <c r="Q15" s="91"/>
      <c r="R15" s="91">
        <v>3</v>
      </c>
      <c r="S15" s="96"/>
    </row>
    <row r="16" ht="20" customHeight="1" spans="1:19">
      <c r="A16" s="14">
        <v>2</v>
      </c>
      <c r="B16" s="90" t="s">
        <v>148</v>
      </c>
      <c r="C16" s="92"/>
      <c r="D16" s="92">
        <v>1</v>
      </c>
      <c r="E16" s="92">
        <v>2</v>
      </c>
      <c r="F16" s="92"/>
      <c r="G16" s="92"/>
      <c r="H16" s="92"/>
      <c r="I16" s="92"/>
      <c r="J16" s="92"/>
      <c r="K16" s="92"/>
      <c r="L16" s="92"/>
      <c r="M16" s="92"/>
      <c r="N16" s="92"/>
      <c r="O16" s="92"/>
      <c r="P16" s="92"/>
      <c r="Q16" s="92"/>
      <c r="R16" s="92">
        <v>3</v>
      </c>
      <c r="S16" s="96"/>
    </row>
    <row r="17" ht="20" customHeight="1" spans="1:19">
      <c r="A17" s="14">
        <v>3</v>
      </c>
      <c r="B17" s="94" t="s">
        <v>150</v>
      </c>
      <c r="C17" s="92"/>
      <c r="D17" s="92">
        <v>2</v>
      </c>
      <c r="E17" s="92">
        <v>2</v>
      </c>
      <c r="F17" s="92"/>
      <c r="G17" s="92"/>
      <c r="H17" s="92"/>
      <c r="I17" s="92"/>
      <c r="J17" s="92"/>
      <c r="K17" s="92"/>
      <c r="L17" s="92"/>
      <c r="M17" s="92"/>
      <c r="N17" s="92"/>
      <c r="O17" s="92"/>
      <c r="P17" s="92"/>
      <c r="Q17" s="92"/>
      <c r="R17" s="92">
        <f t="shared" ref="R17:R22" si="0">SUM(C17:P17)</f>
        <v>4</v>
      </c>
      <c r="S17" s="96"/>
    </row>
    <row r="18" ht="20" customHeight="1" spans="1:19">
      <c r="A18" s="14">
        <v>4</v>
      </c>
      <c r="B18" s="90" t="s">
        <v>152</v>
      </c>
      <c r="C18" s="91"/>
      <c r="D18" s="91">
        <v>2</v>
      </c>
      <c r="E18" s="91">
        <v>1</v>
      </c>
      <c r="F18" s="91"/>
      <c r="G18" s="91"/>
      <c r="H18" s="91"/>
      <c r="I18" s="91"/>
      <c r="J18" s="91"/>
      <c r="K18" s="91"/>
      <c r="L18" s="91"/>
      <c r="M18" s="91"/>
      <c r="N18" s="91"/>
      <c r="O18" s="91"/>
      <c r="P18" s="91"/>
      <c r="Q18" s="91"/>
      <c r="R18" s="91">
        <v>3</v>
      </c>
      <c r="S18" s="96"/>
    </row>
    <row r="19" ht="20" customHeight="1" spans="1:19">
      <c r="A19" s="14">
        <v>5</v>
      </c>
      <c r="B19" s="90" t="s">
        <v>153</v>
      </c>
      <c r="C19" s="92"/>
      <c r="D19" s="92">
        <v>3</v>
      </c>
      <c r="E19" s="92">
        <v>2</v>
      </c>
      <c r="F19" s="92"/>
      <c r="G19" s="92"/>
      <c r="H19" s="92"/>
      <c r="I19" s="92"/>
      <c r="J19" s="92"/>
      <c r="K19" s="92"/>
      <c r="L19" s="92"/>
      <c r="M19" s="92"/>
      <c r="N19" s="92"/>
      <c r="O19" s="92"/>
      <c r="P19" s="92"/>
      <c r="Q19" s="92"/>
      <c r="R19" s="92">
        <v>5</v>
      </c>
      <c r="S19" s="96"/>
    </row>
    <row r="20" ht="20" customHeight="1" spans="1:19">
      <c r="A20" s="14">
        <v>6</v>
      </c>
      <c r="B20" s="90" t="s">
        <v>154</v>
      </c>
      <c r="C20" s="92"/>
      <c r="D20" s="92"/>
      <c r="E20" s="92"/>
      <c r="F20" s="92"/>
      <c r="G20" s="92"/>
      <c r="H20" s="92"/>
      <c r="I20" s="92"/>
      <c r="J20" s="92"/>
      <c r="K20" s="92"/>
      <c r="L20" s="92"/>
      <c r="M20" s="92">
        <v>1</v>
      </c>
      <c r="N20" s="92"/>
      <c r="O20" s="92"/>
      <c r="P20" s="92"/>
      <c r="Q20" s="92"/>
      <c r="R20" s="92">
        <v>1</v>
      </c>
      <c r="S20" s="96"/>
    </row>
    <row r="21" ht="20" customHeight="1" spans="1:19">
      <c r="A21" s="14">
        <v>7</v>
      </c>
      <c r="B21" s="90" t="s">
        <v>155</v>
      </c>
      <c r="C21" s="91"/>
      <c r="D21" s="91">
        <v>1</v>
      </c>
      <c r="E21" s="91"/>
      <c r="F21" s="91"/>
      <c r="G21" s="91"/>
      <c r="H21" s="91"/>
      <c r="I21" s="91"/>
      <c r="J21" s="91"/>
      <c r="K21" s="91"/>
      <c r="L21" s="91"/>
      <c r="M21" s="91">
        <v>1</v>
      </c>
      <c r="N21" s="91"/>
      <c r="O21" s="91"/>
      <c r="P21" s="91"/>
      <c r="Q21" s="91"/>
      <c r="R21" s="91">
        <f t="shared" si="0"/>
        <v>2</v>
      </c>
      <c r="S21" s="96"/>
    </row>
    <row r="22" ht="20" customHeight="1" spans="1:19">
      <c r="A22" s="14">
        <v>8</v>
      </c>
      <c r="B22" s="90" t="s">
        <v>156</v>
      </c>
      <c r="C22" s="91"/>
      <c r="D22" s="91">
        <v>3</v>
      </c>
      <c r="E22" s="91">
        <v>3</v>
      </c>
      <c r="F22" s="91"/>
      <c r="G22" s="91"/>
      <c r="H22" s="91"/>
      <c r="I22" s="91"/>
      <c r="J22" s="91"/>
      <c r="K22" s="91"/>
      <c r="L22" s="91"/>
      <c r="M22" s="91"/>
      <c r="N22" s="91"/>
      <c r="O22" s="91"/>
      <c r="P22" s="91"/>
      <c r="Q22" s="91"/>
      <c r="R22" s="91">
        <f t="shared" si="0"/>
        <v>6</v>
      </c>
      <c r="S22" s="96"/>
    </row>
    <row r="23" ht="20" customHeight="1" spans="1:19">
      <c r="A23" s="14">
        <v>9</v>
      </c>
      <c r="B23" s="90" t="s">
        <v>157</v>
      </c>
      <c r="C23" s="91"/>
      <c r="D23" s="91">
        <v>1</v>
      </c>
      <c r="E23" s="91">
        <v>2</v>
      </c>
      <c r="F23" s="91"/>
      <c r="G23" s="91"/>
      <c r="H23" s="91"/>
      <c r="I23" s="91"/>
      <c r="J23" s="91"/>
      <c r="K23" s="91"/>
      <c r="L23" s="91"/>
      <c r="M23" s="91"/>
      <c r="N23" s="91"/>
      <c r="O23" s="91"/>
      <c r="P23" s="91"/>
      <c r="Q23" s="91">
        <v>1</v>
      </c>
      <c r="R23" s="91">
        <v>4</v>
      </c>
      <c r="S23" s="96"/>
    </row>
    <row r="24" ht="20" customHeight="1" spans="1:19">
      <c r="A24" s="14">
        <v>10</v>
      </c>
      <c r="B24" s="90" t="s">
        <v>158</v>
      </c>
      <c r="C24" s="92"/>
      <c r="D24" s="92">
        <v>2</v>
      </c>
      <c r="E24" s="92">
        <v>2</v>
      </c>
      <c r="F24" s="92"/>
      <c r="G24" s="92"/>
      <c r="H24" s="92"/>
      <c r="I24" s="92"/>
      <c r="J24" s="92"/>
      <c r="K24" s="92"/>
      <c r="L24" s="92"/>
      <c r="M24" s="92"/>
      <c r="N24" s="92"/>
      <c r="O24" s="92"/>
      <c r="P24" s="92"/>
      <c r="Q24" s="92">
        <v>1</v>
      </c>
      <c r="R24" s="92">
        <v>5</v>
      </c>
      <c r="S24" s="96"/>
    </row>
    <row r="25" ht="20" customHeight="1" spans="1:19">
      <c r="A25" s="14">
        <v>11</v>
      </c>
      <c r="B25" s="90" t="s">
        <v>159</v>
      </c>
      <c r="C25" s="91"/>
      <c r="D25" s="91"/>
      <c r="E25" s="91"/>
      <c r="F25" s="91"/>
      <c r="G25" s="91"/>
      <c r="H25" s="91"/>
      <c r="I25" s="91"/>
      <c r="J25" s="91"/>
      <c r="K25" s="91"/>
      <c r="L25" s="91"/>
      <c r="M25" s="91">
        <v>1</v>
      </c>
      <c r="N25" s="91"/>
      <c r="O25" s="91"/>
      <c r="P25" s="91"/>
      <c r="Q25" s="91"/>
      <c r="R25" s="91">
        <v>1</v>
      </c>
      <c r="S25" s="96"/>
    </row>
    <row r="26" ht="20" customHeight="1" spans="1:19">
      <c r="A26" s="14">
        <v>12</v>
      </c>
      <c r="B26" s="90" t="s">
        <v>160</v>
      </c>
      <c r="C26" s="91"/>
      <c r="D26" s="91">
        <v>2</v>
      </c>
      <c r="E26" s="91">
        <v>1</v>
      </c>
      <c r="F26" s="91"/>
      <c r="G26" s="91"/>
      <c r="H26" s="91"/>
      <c r="I26" s="91"/>
      <c r="J26" s="91"/>
      <c r="K26" s="91"/>
      <c r="L26" s="91"/>
      <c r="M26" s="91"/>
      <c r="N26" s="91"/>
      <c r="O26" s="91"/>
      <c r="P26" s="91"/>
      <c r="Q26" s="91"/>
      <c r="R26" s="91">
        <v>3</v>
      </c>
      <c r="S26" s="97"/>
    </row>
    <row r="27" ht="20" customHeight="1" spans="1:19">
      <c r="A27" s="11" t="s">
        <v>23</v>
      </c>
      <c r="B27" s="11"/>
      <c r="C27" s="11">
        <f t="shared" ref="C27:K27" si="1">C5+C14</f>
        <v>4</v>
      </c>
      <c r="D27" s="11">
        <f t="shared" si="1"/>
        <v>20</v>
      </c>
      <c r="E27" s="11">
        <f t="shared" si="1"/>
        <v>19</v>
      </c>
      <c r="F27" s="11"/>
      <c r="G27" s="11"/>
      <c r="H27" s="11">
        <f t="shared" si="1"/>
        <v>1</v>
      </c>
      <c r="I27" s="11">
        <f t="shared" si="1"/>
        <v>2</v>
      </c>
      <c r="J27" s="11">
        <f t="shared" si="1"/>
        <v>4</v>
      </c>
      <c r="K27" s="11">
        <f t="shared" si="1"/>
        <v>2</v>
      </c>
      <c r="L27" s="11"/>
      <c r="M27" s="11">
        <v>6</v>
      </c>
      <c r="N27" s="11"/>
      <c r="O27" s="11"/>
      <c r="P27" s="11"/>
      <c r="Q27" s="11">
        <v>2</v>
      </c>
      <c r="R27" s="11">
        <f>R5+R14</f>
        <v>60</v>
      </c>
      <c r="S27" s="19"/>
    </row>
    <row r="28" customFormat="1"/>
    <row r="29" customFormat="1"/>
    <row r="30" customFormat="1"/>
    <row r="31" customFormat="1"/>
    <row r="32" customFormat="1"/>
    <row r="33" customFormat="1"/>
    <row r="34" customFormat="1" ht="33" customHeight="1"/>
    <row r="35" customFormat="1"/>
    <row r="36" customFormat="1"/>
    <row r="37" customFormat="1"/>
    <row r="38" customFormat="1"/>
    <row r="39" customFormat="1"/>
    <row r="40" customFormat="1"/>
    <row r="41" customFormat="1"/>
    <row r="42" customFormat="1"/>
    <row r="43" customFormat="1" ht="80.25" customHeight="1"/>
  </sheetData>
  <mergeCells count="10">
    <mergeCell ref="A1:B1"/>
    <mergeCell ref="A2:S2"/>
    <mergeCell ref="C3:R3"/>
    <mergeCell ref="A5:B5"/>
    <mergeCell ref="A14:B14"/>
    <mergeCell ref="A27:B27"/>
    <mergeCell ref="A3:A4"/>
    <mergeCell ref="B3:B4"/>
    <mergeCell ref="S3:S4"/>
    <mergeCell ref="S5:S26"/>
  </mergeCells>
  <printOptions horizontalCentered="1"/>
  <pageMargins left="0.432638888888889" right="0.432638888888889" top="0.708333333333333" bottom="0.629861111111111" header="0.5" footer="0.393055555555556"/>
  <pageSetup paperSize="9" scale="92"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9"/>
  <sheetViews>
    <sheetView workbookViewId="0">
      <selection activeCell="S5" sqref="S5:S18"/>
    </sheetView>
  </sheetViews>
  <sheetFormatPr defaultColWidth="9" defaultRowHeight="15.75"/>
  <cols>
    <col min="1" max="1" width="5.5" style="78" customWidth="1"/>
    <col min="2" max="2" width="19.875" style="78" customWidth="1"/>
    <col min="3" max="3" width="7.125" style="78" customWidth="1"/>
    <col min="4" max="18" width="5.25" style="78" customWidth="1"/>
    <col min="19" max="19" width="19.75" style="78" customWidth="1"/>
    <col min="20" max="16384" width="9" style="78"/>
  </cols>
  <sheetData>
    <row r="1" s="78" customFormat="1" ht="20.25" spans="1:2">
      <c r="A1" s="43" t="s">
        <v>161</v>
      </c>
      <c r="B1" s="43"/>
    </row>
    <row r="2" s="78" customFormat="1" ht="39" customHeight="1" spans="1:19">
      <c r="A2" s="70" t="s">
        <v>162</v>
      </c>
      <c r="B2" s="70"/>
      <c r="C2" s="70"/>
      <c r="D2" s="70"/>
      <c r="E2" s="70"/>
      <c r="F2" s="70"/>
      <c r="G2" s="70"/>
      <c r="H2" s="70"/>
      <c r="I2" s="70"/>
      <c r="J2" s="70"/>
      <c r="K2" s="70"/>
      <c r="L2" s="70"/>
      <c r="M2" s="70"/>
      <c r="N2" s="70"/>
      <c r="O2" s="70"/>
      <c r="P2" s="70"/>
      <c r="Q2" s="70"/>
      <c r="R2" s="70"/>
      <c r="S2" s="70"/>
    </row>
    <row r="3" s="78" customFormat="1" ht="20" customHeight="1" spans="1:19">
      <c r="A3" s="79" t="s">
        <v>39</v>
      </c>
      <c r="B3" s="80" t="s">
        <v>40</v>
      </c>
      <c r="C3" s="80" t="s">
        <v>41</v>
      </c>
      <c r="D3" s="80"/>
      <c r="E3" s="80"/>
      <c r="F3" s="80"/>
      <c r="G3" s="80"/>
      <c r="H3" s="80"/>
      <c r="I3" s="80"/>
      <c r="J3" s="80"/>
      <c r="K3" s="80"/>
      <c r="L3" s="80"/>
      <c r="M3" s="80"/>
      <c r="N3" s="80"/>
      <c r="O3" s="80"/>
      <c r="P3" s="80"/>
      <c r="Q3" s="80"/>
      <c r="R3" s="80"/>
      <c r="S3" s="80" t="s">
        <v>42</v>
      </c>
    </row>
    <row r="4" s="78" customFormat="1" ht="33" customHeight="1" spans="1:19">
      <c r="A4" s="79"/>
      <c r="B4" s="80"/>
      <c r="C4" s="81" t="s">
        <v>4</v>
      </c>
      <c r="D4" s="80" t="s">
        <v>5</v>
      </c>
      <c r="E4" s="80" t="s">
        <v>6</v>
      </c>
      <c r="F4" s="80" t="s">
        <v>7</v>
      </c>
      <c r="G4" s="80" t="s">
        <v>8</v>
      </c>
      <c r="H4" s="80" t="s">
        <v>9</v>
      </c>
      <c r="I4" s="80" t="s">
        <v>10</v>
      </c>
      <c r="J4" s="80" t="s">
        <v>11</v>
      </c>
      <c r="K4" s="80" t="s">
        <v>12</v>
      </c>
      <c r="L4" s="80" t="s">
        <v>43</v>
      </c>
      <c r="M4" s="80" t="s">
        <v>14</v>
      </c>
      <c r="N4" s="80" t="s">
        <v>15</v>
      </c>
      <c r="O4" s="80" t="s">
        <v>16</v>
      </c>
      <c r="P4" s="80" t="s">
        <v>17</v>
      </c>
      <c r="Q4" s="80" t="s">
        <v>18</v>
      </c>
      <c r="R4" s="80" t="s">
        <v>19</v>
      </c>
      <c r="S4" s="80"/>
    </row>
    <row r="5" s="78" customFormat="1" ht="20" customHeight="1" spans="1:19">
      <c r="A5" s="80" t="s">
        <v>44</v>
      </c>
      <c r="B5" s="80"/>
      <c r="C5" s="80">
        <f t="shared" ref="C5:K5" si="0">C6+C7+C14+C8+C9+C10+C11+C12+C13</f>
        <v>9</v>
      </c>
      <c r="D5" s="80">
        <f t="shared" si="0"/>
        <v>11</v>
      </c>
      <c r="E5" s="80">
        <f t="shared" si="0"/>
        <v>9</v>
      </c>
      <c r="F5" s="80">
        <f t="shared" si="0"/>
        <v>9</v>
      </c>
      <c r="G5" s="80">
        <f t="shared" si="0"/>
        <v>5</v>
      </c>
      <c r="H5" s="80">
        <f t="shared" si="0"/>
        <v>4</v>
      </c>
      <c r="I5" s="80">
        <f t="shared" si="0"/>
        <v>2</v>
      </c>
      <c r="J5" s="80">
        <f t="shared" si="0"/>
        <v>8</v>
      </c>
      <c r="K5" s="80">
        <f t="shared" si="0"/>
        <v>3</v>
      </c>
      <c r="L5" s="80"/>
      <c r="M5" s="80"/>
      <c r="N5" s="80">
        <f t="shared" ref="N5:P5" si="1">N6+N7+N14+N8+N9+N10+N11+N12+N13</f>
        <v>1</v>
      </c>
      <c r="O5" s="80">
        <f t="shared" si="1"/>
        <v>1</v>
      </c>
      <c r="P5" s="80">
        <f t="shared" si="1"/>
        <v>1</v>
      </c>
      <c r="Q5" s="80"/>
      <c r="R5" s="80">
        <f>R6+R7+R14+R8+R9+R10+R11+R12+R13</f>
        <v>63</v>
      </c>
      <c r="S5" s="85" t="s">
        <v>45</v>
      </c>
    </row>
    <row r="6" s="78" customFormat="1" ht="20" customHeight="1" spans="1:19">
      <c r="A6" s="82">
        <v>1</v>
      </c>
      <c r="B6" s="83" t="s">
        <v>163</v>
      </c>
      <c r="C6" s="80"/>
      <c r="D6" s="80">
        <v>2</v>
      </c>
      <c r="E6" s="80"/>
      <c r="F6" s="80"/>
      <c r="G6" s="80"/>
      <c r="H6" s="80"/>
      <c r="I6" s="80"/>
      <c r="J6" s="80">
        <v>2</v>
      </c>
      <c r="K6" s="80"/>
      <c r="L6" s="80"/>
      <c r="M6" s="80"/>
      <c r="N6" s="80"/>
      <c r="O6" s="80"/>
      <c r="P6" s="80"/>
      <c r="Q6" s="80"/>
      <c r="R6" s="80">
        <f t="shared" ref="R6:R14" si="2">C6+D6+E6+F6+G6+H6+I6+J6+K6+L6+M6+N6+O6+P6</f>
        <v>4</v>
      </c>
      <c r="S6" s="86"/>
    </row>
    <row r="7" s="78" customFormat="1" ht="20" customHeight="1" spans="1:19">
      <c r="A7" s="82">
        <v>2</v>
      </c>
      <c r="B7" s="83" t="s">
        <v>164</v>
      </c>
      <c r="C7" s="80"/>
      <c r="D7" s="80"/>
      <c r="E7" s="80">
        <v>1</v>
      </c>
      <c r="F7" s="80"/>
      <c r="G7" s="80"/>
      <c r="H7" s="80"/>
      <c r="I7" s="80"/>
      <c r="J7" s="80">
        <v>1</v>
      </c>
      <c r="K7" s="80"/>
      <c r="L7" s="80"/>
      <c r="M7" s="80"/>
      <c r="N7" s="80"/>
      <c r="O7" s="80"/>
      <c r="P7" s="80"/>
      <c r="Q7" s="80"/>
      <c r="R7" s="80">
        <f t="shared" si="2"/>
        <v>2</v>
      </c>
      <c r="S7" s="86"/>
    </row>
    <row r="8" s="78" customFormat="1" ht="20" customHeight="1" spans="1:19">
      <c r="A8" s="82">
        <v>3</v>
      </c>
      <c r="B8" s="83" t="s">
        <v>165</v>
      </c>
      <c r="C8" s="80">
        <v>3</v>
      </c>
      <c r="D8" s="80">
        <v>3</v>
      </c>
      <c r="E8" s="80">
        <v>2</v>
      </c>
      <c r="F8" s="80">
        <v>1</v>
      </c>
      <c r="G8" s="80">
        <v>1</v>
      </c>
      <c r="H8" s="80"/>
      <c r="I8" s="80">
        <v>1</v>
      </c>
      <c r="J8" s="80">
        <v>2</v>
      </c>
      <c r="K8" s="80">
        <v>2</v>
      </c>
      <c r="L8" s="80"/>
      <c r="M8" s="80"/>
      <c r="N8" s="80"/>
      <c r="O8" s="80"/>
      <c r="P8" s="80"/>
      <c r="Q8" s="80"/>
      <c r="R8" s="80">
        <f t="shared" si="2"/>
        <v>15</v>
      </c>
      <c r="S8" s="86"/>
    </row>
    <row r="9" s="78" customFormat="1" ht="20" customHeight="1" spans="1:19">
      <c r="A9" s="82">
        <v>4</v>
      </c>
      <c r="B9" s="83" t="s">
        <v>166</v>
      </c>
      <c r="C9" s="80">
        <v>1</v>
      </c>
      <c r="D9" s="80"/>
      <c r="E9" s="80">
        <v>1</v>
      </c>
      <c r="F9" s="80"/>
      <c r="G9" s="80">
        <v>1</v>
      </c>
      <c r="H9" s="80">
        <v>1</v>
      </c>
      <c r="I9" s="80"/>
      <c r="J9" s="80"/>
      <c r="K9" s="80"/>
      <c r="L9" s="80"/>
      <c r="M9" s="80"/>
      <c r="N9" s="80"/>
      <c r="O9" s="80"/>
      <c r="P9" s="80"/>
      <c r="Q9" s="80"/>
      <c r="R9" s="80">
        <f t="shared" si="2"/>
        <v>4</v>
      </c>
      <c r="S9" s="86"/>
    </row>
    <row r="10" s="78" customFormat="1" ht="20" customHeight="1" spans="1:19">
      <c r="A10" s="82">
        <v>5</v>
      </c>
      <c r="B10" s="83" t="s">
        <v>167</v>
      </c>
      <c r="C10" s="80">
        <v>1</v>
      </c>
      <c r="D10" s="80">
        <v>1</v>
      </c>
      <c r="E10" s="80">
        <v>1</v>
      </c>
      <c r="F10" s="80">
        <v>2</v>
      </c>
      <c r="G10" s="80">
        <v>1</v>
      </c>
      <c r="H10" s="80"/>
      <c r="I10" s="80">
        <v>1</v>
      </c>
      <c r="J10" s="80">
        <v>1</v>
      </c>
      <c r="K10" s="80"/>
      <c r="L10" s="80"/>
      <c r="M10" s="80"/>
      <c r="N10" s="80"/>
      <c r="O10" s="80">
        <v>1</v>
      </c>
      <c r="P10" s="80">
        <v>1</v>
      </c>
      <c r="Q10" s="80"/>
      <c r="R10" s="80">
        <f t="shared" si="2"/>
        <v>10</v>
      </c>
      <c r="S10" s="86"/>
    </row>
    <row r="11" s="78" customFormat="1" ht="20" customHeight="1" spans="1:19">
      <c r="A11" s="82">
        <v>6</v>
      </c>
      <c r="B11" s="83" t="s">
        <v>168</v>
      </c>
      <c r="C11" s="80">
        <v>1</v>
      </c>
      <c r="D11" s="80">
        <v>2</v>
      </c>
      <c r="E11" s="80">
        <v>1</v>
      </c>
      <c r="F11" s="80">
        <v>1</v>
      </c>
      <c r="G11" s="80"/>
      <c r="H11" s="80"/>
      <c r="I11" s="80"/>
      <c r="J11" s="80"/>
      <c r="K11" s="80"/>
      <c r="L11" s="80"/>
      <c r="M11" s="80"/>
      <c r="N11" s="80"/>
      <c r="O11" s="80"/>
      <c r="P11" s="80"/>
      <c r="Q11" s="80"/>
      <c r="R11" s="80">
        <f t="shared" si="2"/>
        <v>5</v>
      </c>
      <c r="S11" s="86"/>
    </row>
    <row r="12" s="78" customFormat="1" ht="20" customHeight="1" spans="1:19">
      <c r="A12" s="82">
        <v>7</v>
      </c>
      <c r="B12" s="83" t="s">
        <v>169</v>
      </c>
      <c r="C12" s="80">
        <v>1</v>
      </c>
      <c r="D12" s="80">
        <v>1</v>
      </c>
      <c r="E12" s="80">
        <v>1</v>
      </c>
      <c r="F12" s="80">
        <v>1</v>
      </c>
      <c r="G12" s="80"/>
      <c r="H12" s="80">
        <v>1</v>
      </c>
      <c r="I12" s="80"/>
      <c r="J12" s="80"/>
      <c r="K12" s="80"/>
      <c r="L12" s="80"/>
      <c r="M12" s="80"/>
      <c r="N12" s="80"/>
      <c r="O12" s="80"/>
      <c r="P12" s="80"/>
      <c r="Q12" s="80"/>
      <c r="R12" s="80">
        <f t="shared" si="2"/>
        <v>5</v>
      </c>
      <c r="S12" s="86"/>
    </row>
    <row r="13" s="78" customFormat="1" ht="20" customHeight="1" spans="1:19">
      <c r="A13" s="82">
        <v>8</v>
      </c>
      <c r="B13" s="84" t="s">
        <v>170</v>
      </c>
      <c r="C13" s="80">
        <v>2</v>
      </c>
      <c r="D13" s="80">
        <v>1</v>
      </c>
      <c r="E13" s="80">
        <v>2</v>
      </c>
      <c r="F13" s="80">
        <v>3</v>
      </c>
      <c r="G13" s="80">
        <v>2</v>
      </c>
      <c r="H13" s="80">
        <v>1</v>
      </c>
      <c r="I13" s="80"/>
      <c r="J13" s="80">
        <v>2</v>
      </c>
      <c r="K13" s="80"/>
      <c r="L13" s="80"/>
      <c r="M13" s="80"/>
      <c r="N13" s="80">
        <v>1</v>
      </c>
      <c r="O13" s="80"/>
      <c r="P13" s="80"/>
      <c r="Q13" s="80"/>
      <c r="R13" s="80">
        <f t="shared" si="2"/>
        <v>14</v>
      </c>
      <c r="S13" s="86"/>
    </row>
    <row r="14" s="78" customFormat="1" ht="20" customHeight="1" spans="1:19">
      <c r="A14" s="82">
        <v>9</v>
      </c>
      <c r="B14" s="84" t="s">
        <v>171</v>
      </c>
      <c r="C14" s="80"/>
      <c r="D14" s="80">
        <v>1</v>
      </c>
      <c r="E14" s="80"/>
      <c r="F14" s="80">
        <v>1</v>
      </c>
      <c r="G14" s="80"/>
      <c r="H14" s="80">
        <v>1</v>
      </c>
      <c r="I14" s="80"/>
      <c r="J14" s="80"/>
      <c r="K14" s="80">
        <v>1</v>
      </c>
      <c r="L14" s="80"/>
      <c r="M14" s="80"/>
      <c r="N14" s="80"/>
      <c r="O14" s="80"/>
      <c r="P14" s="80"/>
      <c r="Q14" s="80"/>
      <c r="R14" s="80">
        <f t="shared" si="2"/>
        <v>4</v>
      </c>
      <c r="S14" s="86"/>
    </row>
    <row r="15" s="78" customFormat="1" ht="27" customHeight="1" spans="1:19">
      <c r="A15" s="80" t="s">
        <v>53</v>
      </c>
      <c r="B15" s="80"/>
      <c r="C15" s="80"/>
      <c r="D15" s="80">
        <f>D16+D17+D18</f>
        <v>3</v>
      </c>
      <c r="E15" s="80">
        <f>E16+E17+E18</f>
        <v>2</v>
      </c>
      <c r="F15" s="80"/>
      <c r="G15" s="80"/>
      <c r="H15" s="80"/>
      <c r="I15" s="80"/>
      <c r="J15" s="80"/>
      <c r="K15" s="80"/>
      <c r="L15" s="80"/>
      <c r="M15" s="80"/>
      <c r="N15" s="80">
        <f>N16+N17+N18</f>
        <v>2</v>
      </c>
      <c r="O15" s="80"/>
      <c r="P15" s="80"/>
      <c r="Q15" s="80"/>
      <c r="R15" s="80">
        <f>R16+R17+R18</f>
        <v>7</v>
      </c>
      <c r="S15" s="86"/>
    </row>
    <row r="16" s="78" customFormat="1" ht="50" customHeight="1" spans="1:19">
      <c r="A16" s="82">
        <v>1</v>
      </c>
      <c r="B16" s="84" t="s">
        <v>172</v>
      </c>
      <c r="C16" s="80"/>
      <c r="D16" s="80">
        <v>1</v>
      </c>
      <c r="E16" s="80">
        <v>1</v>
      </c>
      <c r="F16" s="80"/>
      <c r="G16" s="80"/>
      <c r="H16" s="80"/>
      <c r="I16" s="80"/>
      <c r="J16" s="80"/>
      <c r="K16" s="80"/>
      <c r="L16" s="80"/>
      <c r="M16" s="80"/>
      <c r="N16" s="80">
        <v>1</v>
      </c>
      <c r="O16" s="80"/>
      <c r="P16" s="80"/>
      <c r="Q16" s="80"/>
      <c r="R16" s="80">
        <f t="shared" ref="R16:R18" si="3">C16+D16+E16+F16+G16+H16+I16+J16+K16+L16+M16+N16+O16+P16</f>
        <v>3</v>
      </c>
      <c r="S16" s="86"/>
    </row>
    <row r="17" s="78" customFormat="1" ht="50" customHeight="1" spans="1:19">
      <c r="A17" s="82">
        <v>2</v>
      </c>
      <c r="B17" s="83" t="s">
        <v>173</v>
      </c>
      <c r="C17" s="80"/>
      <c r="D17" s="80"/>
      <c r="E17" s="80">
        <v>1</v>
      </c>
      <c r="F17" s="80"/>
      <c r="G17" s="80"/>
      <c r="H17" s="80"/>
      <c r="I17" s="80"/>
      <c r="J17" s="80"/>
      <c r="K17" s="80"/>
      <c r="L17" s="80"/>
      <c r="M17" s="80"/>
      <c r="N17" s="80"/>
      <c r="O17" s="80"/>
      <c r="P17" s="80"/>
      <c r="Q17" s="80"/>
      <c r="R17" s="80">
        <f t="shared" si="3"/>
        <v>1</v>
      </c>
      <c r="S17" s="86"/>
    </row>
    <row r="18" s="78" customFormat="1" ht="50" customHeight="1" spans="1:19">
      <c r="A18" s="82">
        <v>3</v>
      </c>
      <c r="B18" s="84" t="s">
        <v>174</v>
      </c>
      <c r="C18" s="80"/>
      <c r="D18" s="80">
        <v>2</v>
      </c>
      <c r="E18" s="80"/>
      <c r="F18" s="80"/>
      <c r="G18" s="80"/>
      <c r="H18" s="80"/>
      <c r="I18" s="80"/>
      <c r="J18" s="80"/>
      <c r="K18" s="80"/>
      <c r="L18" s="80"/>
      <c r="M18" s="80"/>
      <c r="N18" s="80">
        <v>1</v>
      </c>
      <c r="O18" s="80"/>
      <c r="P18" s="80"/>
      <c r="Q18" s="80"/>
      <c r="R18" s="80">
        <f t="shared" si="3"/>
        <v>3</v>
      </c>
      <c r="S18" s="87"/>
    </row>
    <row r="19" s="78" customFormat="1" ht="20" customHeight="1" spans="1:19">
      <c r="A19" s="80" t="s">
        <v>23</v>
      </c>
      <c r="B19" s="80"/>
      <c r="C19" s="80">
        <f t="shared" ref="C19:K19" si="4">C5+C15</f>
        <v>9</v>
      </c>
      <c r="D19" s="80">
        <f t="shared" si="4"/>
        <v>14</v>
      </c>
      <c r="E19" s="80">
        <f t="shared" si="4"/>
        <v>11</v>
      </c>
      <c r="F19" s="80">
        <f t="shared" si="4"/>
        <v>9</v>
      </c>
      <c r="G19" s="80">
        <f t="shared" si="4"/>
        <v>5</v>
      </c>
      <c r="H19" s="80">
        <f t="shared" si="4"/>
        <v>4</v>
      </c>
      <c r="I19" s="80">
        <f t="shared" si="4"/>
        <v>2</v>
      </c>
      <c r="J19" s="80">
        <f t="shared" si="4"/>
        <v>8</v>
      </c>
      <c r="K19" s="80">
        <f t="shared" si="4"/>
        <v>3</v>
      </c>
      <c r="L19" s="80"/>
      <c r="M19" s="80"/>
      <c r="N19" s="80">
        <f t="shared" ref="N19:P19" si="5">N5+N15</f>
        <v>3</v>
      </c>
      <c r="O19" s="80">
        <f t="shared" si="5"/>
        <v>1</v>
      </c>
      <c r="P19" s="80">
        <f t="shared" si="5"/>
        <v>1</v>
      </c>
      <c r="Q19" s="80"/>
      <c r="R19" s="80">
        <f>R5+R15</f>
        <v>70</v>
      </c>
      <c r="S19" s="88"/>
    </row>
  </sheetData>
  <mergeCells count="10">
    <mergeCell ref="A1:B1"/>
    <mergeCell ref="A2:S2"/>
    <mergeCell ref="C3:R3"/>
    <mergeCell ref="A5:B5"/>
    <mergeCell ref="A15:B15"/>
    <mergeCell ref="A19:B19"/>
    <mergeCell ref="A3:A4"/>
    <mergeCell ref="B3:B4"/>
    <mergeCell ref="S3:S4"/>
    <mergeCell ref="S5:S18"/>
  </mergeCells>
  <printOptions horizontalCentered="1"/>
  <pageMargins left="0.432638888888889" right="0.432638888888889" top="0.708333333333333" bottom="0.629861111111111" header="0.5" footer="0.393055555555556"/>
  <pageSetup paperSize="9" scale="98" orientation="landscape" horizontalDpi="600"/>
  <headerFooter>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3"/>
  <sheetViews>
    <sheetView topLeftCell="A2" workbookViewId="0">
      <selection activeCell="S5" sqref="S5:S31"/>
    </sheetView>
  </sheetViews>
  <sheetFormatPr defaultColWidth="9" defaultRowHeight="15.75"/>
  <cols>
    <col min="1" max="1" width="5.375" style="42" customWidth="1"/>
    <col min="2" max="2" width="19.875" style="68" customWidth="1"/>
    <col min="3" max="3" width="6.875" style="42" customWidth="1"/>
    <col min="4" max="18" width="5" style="42" customWidth="1"/>
    <col min="19" max="19" width="23" style="42" customWidth="1"/>
    <col min="20" max="16384" width="9" style="42"/>
  </cols>
  <sheetData>
    <row r="1" ht="20.25" spans="1:2">
      <c r="A1" s="43" t="s">
        <v>175</v>
      </c>
      <c r="B1" s="69"/>
    </row>
    <row r="2" s="42" customFormat="1" ht="40" customHeight="1" spans="2:19">
      <c r="B2" s="70" t="s">
        <v>176</v>
      </c>
      <c r="C2" s="70"/>
      <c r="D2" s="70"/>
      <c r="E2" s="70"/>
      <c r="F2" s="70"/>
      <c r="G2" s="70"/>
      <c r="H2" s="70"/>
      <c r="I2" s="70"/>
      <c r="J2" s="70"/>
      <c r="K2" s="70"/>
      <c r="L2" s="70"/>
      <c r="M2" s="70"/>
      <c r="N2" s="70"/>
      <c r="O2" s="70"/>
      <c r="P2" s="70"/>
      <c r="Q2" s="70"/>
      <c r="R2" s="70"/>
      <c r="S2" s="70"/>
    </row>
    <row r="3" s="67" customFormat="1" spans="1:19">
      <c r="A3" s="71" t="s">
        <v>39</v>
      </c>
      <c r="B3" s="72" t="s">
        <v>40</v>
      </c>
      <c r="C3" s="72" t="s">
        <v>41</v>
      </c>
      <c r="D3" s="72"/>
      <c r="E3" s="72"/>
      <c r="F3" s="72"/>
      <c r="G3" s="72"/>
      <c r="H3" s="72"/>
      <c r="I3" s="72"/>
      <c r="J3" s="72"/>
      <c r="K3" s="72"/>
      <c r="L3" s="72"/>
      <c r="M3" s="72"/>
      <c r="N3" s="72"/>
      <c r="O3" s="72"/>
      <c r="P3" s="72"/>
      <c r="Q3" s="72"/>
      <c r="R3" s="72"/>
      <c r="S3" s="72" t="s">
        <v>42</v>
      </c>
    </row>
    <row r="4" s="67" customFormat="1" ht="31.5" spans="1:19">
      <c r="A4" s="71"/>
      <c r="B4" s="72"/>
      <c r="C4" s="5" t="s">
        <v>4</v>
      </c>
      <c r="D4" s="72" t="s">
        <v>5</v>
      </c>
      <c r="E4" s="72" t="s">
        <v>6</v>
      </c>
      <c r="F4" s="72" t="s">
        <v>7</v>
      </c>
      <c r="G4" s="72" t="s">
        <v>8</v>
      </c>
      <c r="H4" s="72" t="s">
        <v>9</v>
      </c>
      <c r="I4" s="72" t="s">
        <v>10</v>
      </c>
      <c r="J4" s="72" t="s">
        <v>11</v>
      </c>
      <c r="K4" s="72" t="s">
        <v>12</v>
      </c>
      <c r="L4" s="72" t="s">
        <v>43</v>
      </c>
      <c r="M4" s="72" t="s">
        <v>14</v>
      </c>
      <c r="N4" s="72" t="s">
        <v>15</v>
      </c>
      <c r="O4" s="72" t="s">
        <v>16</v>
      </c>
      <c r="P4" s="72" t="s">
        <v>17</v>
      </c>
      <c r="Q4" s="72" t="s">
        <v>18</v>
      </c>
      <c r="R4" s="72" t="s">
        <v>19</v>
      </c>
      <c r="S4" s="72"/>
    </row>
    <row r="5" s="42" customFormat="1" ht="15" customHeight="1" spans="1:19">
      <c r="A5" s="72" t="s">
        <v>44</v>
      </c>
      <c r="B5" s="72"/>
      <c r="C5" s="72">
        <f t="shared" ref="C5:F5" si="0">SUM(C6:C19)</f>
        <v>3</v>
      </c>
      <c r="D5" s="72">
        <f t="shared" si="0"/>
        <v>5</v>
      </c>
      <c r="E5" s="72">
        <f t="shared" si="0"/>
        <v>5</v>
      </c>
      <c r="F5" s="72">
        <f t="shared" si="0"/>
        <v>5</v>
      </c>
      <c r="G5" s="72"/>
      <c r="H5" s="72">
        <f t="shared" ref="H5:N5" si="1">SUM(H6:H19)</f>
        <v>1</v>
      </c>
      <c r="I5" s="72">
        <f t="shared" si="1"/>
        <v>4</v>
      </c>
      <c r="J5" s="72">
        <f t="shared" si="1"/>
        <v>7</v>
      </c>
      <c r="K5" s="72">
        <f t="shared" si="1"/>
        <v>3</v>
      </c>
      <c r="L5" s="72">
        <f t="shared" si="1"/>
        <v>1</v>
      </c>
      <c r="M5" s="72">
        <f t="shared" si="1"/>
        <v>13</v>
      </c>
      <c r="N5" s="72">
        <f t="shared" si="1"/>
        <v>1</v>
      </c>
      <c r="O5" s="72"/>
      <c r="P5" s="72">
        <f>SUM(P6:P19)</f>
        <v>1</v>
      </c>
      <c r="Q5" s="72"/>
      <c r="R5" s="72">
        <f t="shared" ref="R5:R30" si="2">SUM(C5:Q5)</f>
        <v>49</v>
      </c>
      <c r="S5" s="76" t="s">
        <v>45</v>
      </c>
    </row>
    <row r="6" s="42" customFormat="1" ht="18" customHeight="1" spans="1:19">
      <c r="A6" s="73">
        <v>1</v>
      </c>
      <c r="B6" s="74" t="s">
        <v>177</v>
      </c>
      <c r="C6" s="74">
        <v>1</v>
      </c>
      <c r="D6" s="74"/>
      <c r="E6" s="74"/>
      <c r="F6" s="74"/>
      <c r="G6" s="74"/>
      <c r="H6" s="74"/>
      <c r="I6" s="74"/>
      <c r="J6" s="74">
        <v>1</v>
      </c>
      <c r="K6" s="74"/>
      <c r="L6" s="74"/>
      <c r="M6" s="74">
        <v>1</v>
      </c>
      <c r="N6" s="74"/>
      <c r="O6" s="74"/>
      <c r="P6" s="74"/>
      <c r="Q6" s="74"/>
      <c r="R6" s="77">
        <f t="shared" si="2"/>
        <v>3</v>
      </c>
      <c r="S6" s="76"/>
    </row>
    <row r="7" s="42" customFormat="1" ht="18" customHeight="1" spans="1:19">
      <c r="A7" s="73">
        <v>2</v>
      </c>
      <c r="B7" s="74" t="s">
        <v>178</v>
      </c>
      <c r="C7" s="74"/>
      <c r="D7" s="74"/>
      <c r="E7" s="74"/>
      <c r="F7" s="74"/>
      <c r="G7" s="74"/>
      <c r="H7" s="74">
        <v>1</v>
      </c>
      <c r="I7" s="74">
        <v>1</v>
      </c>
      <c r="J7" s="74"/>
      <c r="K7" s="74"/>
      <c r="L7" s="74"/>
      <c r="M7" s="74">
        <v>1</v>
      </c>
      <c r="N7" s="74"/>
      <c r="O7" s="74"/>
      <c r="P7" s="74"/>
      <c r="Q7" s="74"/>
      <c r="R7" s="77">
        <f t="shared" si="2"/>
        <v>3</v>
      </c>
      <c r="S7" s="76"/>
    </row>
    <row r="8" s="42" customFormat="1" ht="18" customHeight="1" spans="1:19">
      <c r="A8" s="73">
        <v>3</v>
      </c>
      <c r="B8" s="74" t="s">
        <v>179</v>
      </c>
      <c r="C8" s="74"/>
      <c r="D8" s="74"/>
      <c r="E8" s="74"/>
      <c r="F8" s="74"/>
      <c r="G8" s="74"/>
      <c r="H8" s="74"/>
      <c r="I8" s="74"/>
      <c r="J8" s="74"/>
      <c r="K8" s="74"/>
      <c r="L8" s="74"/>
      <c r="M8" s="74">
        <v>1</v>
      </c>
      <c r="N8" s="74"/>
      <c r="O8" s="74"/>
      <c r="P8" s="74"/>
      <c r="Q8" s="74"/>
      <c r="R8" s="77">
        <f t="shared" si="2"/>
        <v>1</v>
      </c>
      <c r="S8" s="76"/>
    </row>
    <row r="9" s="42" customFormat="1" ht="18" customHeight="1" spans="1:19">
      <c r="A9" s="73">
        <v>4</v>
      </c>
      <c r="B9" s="74" t="s">
        <v>180</v>
      </c>
      <c r="C9" s="74"/>
      <c r="D9" s="74">
        <v>2</v>
      </c>
      <c r="E9" s="74">
        <v>1</v>
      </c>
      <c r="F9" s="74"/>
      <c r="G9" s="74"/>
      <c r="H9" s="74"/>
      <c r="I9" s="74">
        <v>1</v>
      </c>
      <c r="J9" s="74">
        <v>1</v>
      </c>
      <c r="K9" s="74">
        <v>2</v>
      </c>
      <c r="L9" s="74"/>
      <c r="M9" s="74">
        <v>1</v>
      </c>
      <c r="N9" s="74"/>
      <c r="O9" s="74"/>
      <c r="P9" s="74"/>
      <c r="Q9" s="74"/>
      <c r="R9" s="77">
        <f t="shared" si="2"/>
        <v>8</v>
      </c>
      <c r="S9" s="76"/>
    </row>
    <row r="10" s="42" customFormat="1" ht="18" customHeight="1" spans="1:19">
      <c r="A10" s="73">
        <v>5</v>
      </c>
      <c r="B10" s="74" t="s">
        <v>181</v>
      </c>
      <c r="C10" s="74"/>
      <c r="D10" s="74"/>
      <c r="E10" s="74"/>
      <c r="F10" s="74"/>
      <c r="G10" s="74"/>
      <c r="H10" s="74"/>
      <c r="I10" s="74"/>
      <c r="J10" s="74">
        <v>2</v>
      </c>
      <c r="K10" s="74">
        <v>1</v>
      </c>
      <c r="L10" s="74"/>
      <c r="M10" s="74">
        <v>1</v>
      </c>
      <c r="N10" s="74"/>
      <c r="O10" s="74"/>
      <c r="P10" s="74"/>
      <c r="Q10" s="74"/>
      <c r="R10" s="77">
        <f t="shared" si="2"/>
        <v>4</v>
      </c>
      <c r="S10" s="76"/>
    </row>
    <row r="11" s="42" customFormat="1" ht="18" customHeight="1" spans="1:19">
      <c r="A11" s="73">
        <v>6</v>
      </c>
      <c r="B11" s="74" t="s">
        <v>182</v>
      </c>
      <c r="C11" s="74"/>
      <c r="D11" s="74"/>
      <c r="E11" s="74"/>
      <c r="F11" s="74"/>
      <c r="G11" s="74"/>
      <c r="H11" s="74"/>
      <c r="I11" s="74"/>
      <c r="J11" s="74"/>
      <c r="K11" s="74"/>
      <c r="L11" s="74"/>
      <c r="M11" s="74">
        <v>1</v>
      </c>
      <c r="N11" s="74"/>
      <c r="O11" s="74"/>
      <c r="P11" s="74"/>
      <c r="Q11" s="74"/>
      <c r="R11" s="77">
        <f t="shared" si="2"/>
        <v>1</v>
      </c>
      <c r="S11" s="76"/>
    </row>
    <row r="12" s="42" customFormat="1" ht="18" customHeight="1" spans="1:19">
      <c r="A12" s="73">
        <v>7</v>
      </c>
      <c r="B12" s="74" t="s">
        <v>183</v>
      </c>
      <c r="C12" s="74"/>
      <c r="D12" s="74">
        <v>1</v>
      </c>
      <c r="E12" s="74"/>
      <c r="F12" s="74">
        <v>2</v>
      </c>
      <c r="G12" s="74"/>
      <c r="H12" s="74"/>
      <c r="I12" s="74"/>
      <c r="J12" s="74"/>
      <c r="K12" s="74"/>
      <c r="L12" s="74"/>
      <c r="M12" s="74">
        <v>1</v>
      </c>
      <c r="N12" s="74">
        <v>1</v>
      </c>
      <c r="O12" s="74"/>
      <c r="P12" s="74"/>
      <c r="Q12" s="74"/>
      <c r="R12" s="77">
        <f t="shared" si="2"/>
        <v>5</v>
      </c>
      <c r="S12" s="76"/>
    </row>
    <row r="13" s="42" customFormat="1" ht="18" customHeight="1" spans="1:19">
      <c r="A13" s="73">
        <v>8</v>
      </c>
      <c r="B13" s="74" t="s">
        <v>184</v>
      </c>
      <c r="C13" s="74">
        <v>1</v>
      </c>
      <c r="D13" s="74">
        <v>2</v>
      </c>
      <c r="E13" s="74">
        <v>1</v>
      </c>
      <c r="F13" s="74"/>
      <c r="G13" s="74"/>
      <c r="H13" s="74"/>
      <c r="I13" s="74">
        <v>2</v>
      </c>
      <c r="J13" s="74">
        <v>1</v>
      </c>
      <c r="K13" s="74"/>
      <c r="L13" s="74"/>
      <c r="M13" s="74">
        <v>1</v>
      </c>
      <c r="N13" s="74"/>
      <c r="O13" s="74"/>
      <c r="P13" s="74"/>
      <c r="Q13" s="74"/>
      <c r="R13" s="77">
        <f t="shared" si="2"/>
        <v>8</v>
      </c>
      <c r="S13" s="76"/>
    </row>
    <row r="14" s="42" customFormat="1" ht="18" customHeight="1" spans="1:19">
      <c r="A14" s="73">
        <v>9</v>
      </c>
      <c r="B14" s="74" t="s">
        <v>185</v>
      </c>
      <c r="C14" s="74">
        <v>1</v>
      </c>
      <c r="D14" s="74"/>
      <c r="E14" s="74"/>
      <c r="F14" s="74"/>
      <c r="G14" s="74"/>
      <c r="H14" s="74"/>
      <c r="I14" s="74"/>
      <c r="J14" s="74"/>
      <c r="K14" s="74"/>
      <c r="L14" s="74"/>
      <c r="M14" s="74">
        <v>1</v>
      </c>
      <c r="N14" s="74"/>
      <c r="O14" s="74"/>
      <c r="P14" s="74"/>
      <c r="Q14" s="74"/>
      <c r="R14" s="77">
        <f t="shared" si="2"/>
        <v>2</v>
      </c>
      <c r="S14" s="76"/>
    </row>
    <row r="15" s="42" customFormat="1" ht="18" customHeight="1" spans="1:19">
      <c r="A15" s="73">
        <v>10</v>
      </c>
      <c r="B15" s="74" t="s">
        <v>186</v>
      </c>
      <c r="C15" s="74"/>
      <c r="D15" s="74"/>
      <c r="E15" s="74">
        <v>1</v>
      </c>
      <c r="F15" s="74"/>
      <c r="G15" s="74"/>
      <c r="H15" s="74"/>
      <c r="I15" s="74"/>
      <c r="J15" s="74">
        <v>1</v>
      </c>
      <c r="K15" s="74"/>
      <c r="L15" s="74"/>
      <c r="M15" s="74">
        <v>1</v>
      </c>
      <c r="N15" s="74"/>
      <c r="O15" s="74"/>
      <c r="P15" s="74"/>
      <c r="Q15" s="74"/>
      <c r="R15" s="77">
        <f t="shared" si="2"/>
        <v>3</v>
      </c>
      <c r="S15" s="76"/>
    </row>
    <row r="16" s="42" customFormat="1" ht="18" customHeight="1" spans="1:19">
      <c r="A16" s="73">
        <v>11</v>
      </c>
      <c r="B16" s="74" t="s">
        <v>187</v>
      </c>
      <c r="C16" s="74"/>
      <c r="D16" s="74"/>
      <c r="E16" s="74"/>
      <c r="F16" s="74"/>
      <c r="G16" s="74"/>
      <c r="H16" s="74"/>
      <c r="I16" s="74"/>
      <c r="J16" s="74"/>
      <c r="K16" s="74"/>
      <c r="L16" s="74"/>
      <c r="M16" s="74">
        <v>1</v>
      </c>
      <c r="N16" s="74"/>
      <c r="O16" s="74"/>
      <c r="P16" s="74"/>
      <c r="Q16" s="74"/>
      <c r="R16" s="77">
        <f t="shared" si="2"/>
        <v>1</v>
      </c>
      <c r="S16" s="76"/>
    </row>
    <row r="17" s="42" customFormat="1" ht="30" customHeight="1" spans="1:19">
      <c r="A17" s="73">
        <v>12</v>
      </c>
      <c r="B17" s="74" t="s">
        <v>188</v>
      </c>
      <c r="C17" s="74"/>
      <c r="D17" s="74"/>
      <c r="E17" s="74"/>
      <c r="F17" s="74"/>
      <c r="G17" s="74"/>
      <c r="H17" s="74"/>
      <c r="I17" s="74"/>
      <c r="J17" s="74"/>
      <c r="K17" s="74"/>
      <c r="L17" s="74"/>
      <c r="M17" s="74">
        <v>1</v>
      </c>
      <c r="N17" s="74"/>
      <c r="O17" s="74"/>
      <c r="P17" s="74"/>
      <c r="Q17" s="74"/>
      <c r="R17" s="77">
        <f t="shared" si="2"/>
        <v>1</v>
      </c>
      <c r="S17" s="76"/>
    </row>
    <row r="18" s="42" customFormat="1" ht="31" customHeight="1" spans="1:19">
      <c r="A18" s="73">
        <v>13</v>
      </c>
      <c r="B18" s="74" t="s">
        <v>189</v>
      </c>
      <c r="C18" s="74"/>
      <c r="D18" s="74"/>
      <c r="E18" s="74"/>
      <c r="F18" s="74"/>
      <c r="G18" s="74"/>
      <c r="H18" s="74"/>
      <c r="I18" s="74"/>
      <c r="J18" s="74"/>
      <c r="K18" s="74"/>
      <c r="L18" s="74">
        <v>1</v>
      </c>
      <c r="M18" s="74">
        <v>1</v>
      </c>
      <c r="N18" s="74"/>
      <c r="O18" s="74"/>
      <c r="P18" s="74"/>
      <c r="Q18" s="74"/>
      <c r="R18" s="77">
        <f t="shared" si="2"/>
        <v>2</v>
      </c>
      <c r="S18" s="76"/>
    </row>
    <row r="19" s="42" customFormat="1" ht="29" customHeight="1" spans="1:19">
      <c r="A19" s="73">
        <v>14</v>
      </c>
      <c r="B19" s="74" t="s">
        <v>190</v>
      </c>
      <c r="C19" s="74"/>
      <c r="D19" s="74"/>
      <c r="E19" s="74">
        <v>2</v>
      </c>
      <c r="F19" s="74">
        <v>3</v>
      </c>
      <c r="G19" s="74"/>
      <c r="H19" s="74"/>
      <c r="I19" s="74"/>
      <c r="J19" s="74">
        <v>1</v>
      </c>
      <c r="K19" s="74"/>
      <c r="L19" s="74"/>
      <c r="M19" s="74"/>
      <c r="N19" s="74"/>
      <c r="O19" s="74"/>
      <c r="P19" s="74">
        <v>1</v>
      </c>
      <c r="Q19" s="74"/>
      <c r="R19" s="77">
        <f t="shared" si="2"/>
        <v>7</v>
      </c>
      <c r="S19" s="76"/>
    </row>
    <row r="20" s="42" customFormat="1" ht="17" customHeight="1" spans="1:19">
      <c r="A20" s="72" t="s">
        <v>53</v>
      </c>
      <c r="B20" s="72"/>
      <c r="C20" s="72">
        <f t="shared" ref="C20:F20" si="3">SUM(C21:C30)</f>
        <v>6</v>
      </c>
      <c r="D20" s="72">
        <f t="shared" si="3"/>
        <v>5</v>
      </c>
      <c r="E20" s="72"/>
      <c r="F20" s="72">
        <f t="shared" si="3"/>
        <v>1</v>
      </c>
      <c r="G20" s="72"/>
      <c r="H20" s="72"/>
      <c r="I20" s="72"/>
      <c r="J20" s="72"/>
      <c r="K20" s="72"/>
      <c r="L20" s="72">
        <f t="shared" ref="L20:P20" si="4">SUM(L21:L30)</f>
        <v>1</v>
      </c>
      <c r="M20" s="72">
        <f t="shared" si="4"/>
        <v>3</v>
      </c>
      <c r="N20" s="72">
        <f t="shared" si="4"/>
        <v>2</v>
      </c>
      <c r="O20" s="72">
        <f t="shared" si="4"/>
        <v>1</v>
      </c>
      <c r="P20" s="72">
        <f t="shared" si="4"/>
        <v>2</v>
      </c>
      <c r="Q20" s="72"/>
      <c r="R20" s="72">
        <f t="shared" si="2"/>
        <v>21</v>
      </c>
      <c r="S20" s="76"/>
    </row>
    <row r="21" s="42" customFormat="1" ht="18" customHeight="1" spans="1:19">
      <c r="A21" s="73">
        <v>1</v>
      </c>
      <c r="B21" s="74" t="s">
        <v>191</v>
      </c>
      <c r="C21" s="74">
        <v>1</v>
      </c>
      <c r="D21" s="74"/>
      <c r="E21" s="74"/>
      <c r="F21" s="74"/>
      <c r="G21" s="74"/>
      <c r="H21" s="74"/>
      <c r="I21" s="74"/>
      <c r="J21" s="74"/>
      <c r="K21" s="74"/>
      <c r="L21" s="74"/>
      <c r="M21" s="74">
        <v>1</v>
      </c>
      <c r="N21" s="74"/>
      <c r="O21" s="74"/>
      <c r="P21" s="74"/>
      <c r="Q21" s="74"/>
      <c r="R21" s="77">
        <f t="shared" si="2"/>
        <v>2</v>
      </c>
      <c r="S21" s="76"/>
    </row>
    <row r="22" s="42" customFormat="1" ht="18" customHeight="1" spans="1:19">
      <c r="A22" s="73">
        <v>2</v>
      </c>
      <c r="B22" s="74" t="s">
        <v>192</v>
      </c>
      <c r="C22" s="74">
        <v>1</v>
      </c>
      <c r="D22" s="74">
        <v>5</v>
      </c>
      <c r="E22" s="74"/>
      <c r="F22" s="74"/>
      <c r="G22" s="74"/>
      <c r="H22" s="74"/>
      <c r="I22" s="74"/>
      <c r="J22" s="74"/>
      <c r="K22" s="74"/>
      <c r="L22" s="74"/>
      <c r="M22" s="74"/>
      <c r="N22" s="74"/>
      <c r="O22" s="74">
        <v>1</v>
      </c>
      <c r="P22" s="74">
        <v>1</v>
      </c>
      <c r="Q22" s="74"/>
      <c r="R22" s="77">
        <f t="shared" si="2"/>
        <v>8</v>
      </c>
      <c r="S22" s="76"/>
    </row>
    <row r="23" s="42" customFormat="1" ht="18" customHeight="1" spans="1:19">
      <c r="A23" s="73">
        <v>3</v>
      </c>
      <c r="B23" s="74" t="s">
        <v>193</v>
      </c>
      <c r="C23" s="74"/>
      <c r="D23" s="74"/>
      <c r="E23" s="74"/>
      <c r="F23" s="74">
        <v>1</v>
      </c>
      <c r="G23" s="74"/>
      <c r="H23" s="74"/>
      <c r="I23" s="74"/>
      <c r="J23" s="74"/>
      <c r="K23" s="74"/>
      <c r="L23" s="74"/>
      <c r="M23" s="74"/>
      <c r="N23" s="74"/>
      <c r="O23" s="74"/>
      <c r="P23" s="74"/>
      <c r="Q23" s="74"/>
      <c r="R23" s="77">
        <f t="shared" si="2"/>
        <v>1</v>
      </c>
      <c r="S23" s="76"/>
    </row>
    <row r="24" s="42" customFormat="1" ht="18" customHeight="1" spans="1:19">
      <c r="A24" s="73">
        <v>4</v>
      </c>
      <c r="B24" s="74" t="s">
        <v>194</v>
      </c>
      <c r="C24" s="74"/>
      <c r="D24" s="74"/>
      <c r="E24" s="74"/>
      <c r="F24" s="74"/>
      <c r="G24" s="74"/>
      <c r="H24" s="74"/>
      <c r="I24" s="74"/>
      <c r="J24" s="74"/>
      <c r="K24" s="74"/>
      <c r="L24" s="74">
        <v>1</v>
      </c>
      <c r="M24" s="74"/>
      <c r="N24" s="74"/>
      <c r="O24" s="74"/>
      <c r="P24" s="74"/>
      <c r="Q24" s="74"/>
      <c r="R24" s="77">
        <f t="shared" si="2"/>
        <v>1</v>
      </c>
      <c r="S24" s="76"/>
    </row>
    <row r="25" s="42" customFormat="1" ht="18" customHeight="1" spans="1:19">
      <c r="A25" s="73">
        <v>5</v>
      </c>
      <c r="B25" s="74" t="s">
        <v>195</v>
      </c>
      <c r="C25" s="74">
        <v>1</v>
      </c>
      <c r="D25" s="74"/>
      <c r="E25" s="74"/>
      <c r="F25" s="74"/>
      <c r="G25" s="74"/>
      <c r="H25" s="74"/>
      <c r="I25" s="74"/>
      <c r="J25" s="74"/>
      <c r="K25" s="74"/>
      <c r="L25" s="74"/>
      <c r="M25" s="74"/>
      <c r="N25" s="74"/>
      <c r="O25" s="74"/>
      <c r="P25" s="74"/>
      <c r="Q25" s="74"/>
      <c r="R25" s="77">
        <f t="shared" si="2"/>
        <v>1</v>
      </c>
      <c r="S25" s="76"/>
    </row>
    <row r="26" s="42" customFormat="1" ht="18" customHeight="1" spans="1:19">
      <c r="A26" s="73">
        <v>6</v>
      </c>
      <c r="B26" s="74" t="s">
        <v>196</v>
      </c>
      <c r="C26" s="74"/>
      <c r="D26" s="74"/>
      <c r="E26" s="74"/>
      <c r="F26" s="74"/>
      <c r="G26" s="74"/>
      <c r="H26" s="74"/>
      <c r="I26" s="74"/>
      <c r="J26" s="74"/>
      <c r="K26" s="74"/>
      <c r="L26" s="74"/>
      <c r="M26" s="74"/>
      <c r="N26" s="74">
        <v>1</v>
      </c>
      <c r="O26" s="74"/>
      <c r="P26" s="74"/>
      <c r="Q26" s="74"/>
      <c r="R26" s="77">
        <f t="shared" si="2"/>
        <v>1</v>
      </c>
      <c r="S26" s="76"/>
    </row>
    <row r="27" s="42" customFormat="1" ht="18" customHeight="1" spans="1:19">
      <c r="A27" s="73">
        <v>7</v>
      </c>
      <c r="B27" s="74" t="s">
        <v>197</v>
      </c>
      <c r="C27" s="74"/>
      <c r="D27" s="74"/>
      <c r="E27" s="74"/>
      <c r="F27" s="74"/>
      <c r="G27" s="74"/>
      <c r="H27" s="74"/>
      <c r="I27" s="74"/>
      <c r="J27" s="74"/>
      <c r="K27" s="74"/>
      <c r="L27" s="74"/>
      <c r="M27" s="74"/>
      <c r="N27" s="74"/>
      <c r="O27" s="74"/>
      <c r="P27" s="74">
        <v>1</v>
      </c>
      <c r="Q27" s="74"/>
      <c r="R27" s="77">
        <f t="shared" si="2"/>
        <v>1</v>
      </c>
      <c r="S27" s="76"/>
    </row>
    <row r="28" s="42" customFormat="1" ht="18" customHeight="1" spans="1:19">
      <c r="A28" s="73">
        <v>8</v>
      </c>
      <c r="B28" s="74" t="s">
        <v>198</v>
      </c>
      <c r="C28" s="74">
        <v>1</v>
      </c>
      <c r="D28" s="74"/>
      <c r="E28" s="74"/>
      <c r="F28" s="74"/>
      <c r="G28" s="74"/>
      <c r="H28" s="74"/>
      <c r="I28" s="74"/>
      <c r="J28" s="74"/>
      <c r="K28" s="74"/>
      <c r="L28" s="74"/>
      <c r="M28" s="74">
        <v>1</v>
      </c>
      <c r="N28" s="74"/>
      <c r="O28" s="74"/>
      <c r="P28" s="74"/>
      <c r="Q28" s="74"/>
      <c r="R28" s="77">
        <f t="shared" si="2"/>
        <v>2</v>
      </c>
      <c r="S28" s="76"/>
    </row>
    <row r="29" s="42" customFormat="1" ht="20" customHeight="1" spans="1:19">
      <c r="A29" s="73">
        <v>9</v>
      </c>
      <c r="B29" s="74" t="s">
        <v>199</v>
      </c>
      <c r="C29" s="74">
        <v>1</v>
      </c>
      <c r="D29" s="74"/>
      <c r="E29" s="74"/>
      <c r="F29" s="74"/>
      <c r="G29" s="74"/>
      <c r="H29" s="74"/>
      <c r="I29" s="74"/>
      <c r="J29" s="74"/>
      <c r="K29" s="74"/>
      <c r="L29" s="74"/>
      <c r="M29" s="74">
        <v>1</v>
      </c>
      <c r="N29" s="74"/>
      <c r="O29" s="74"/>
      <c r="P29" s="74"/>
      <c r="Q29" s="74"/>
      <c r="R29" s="77">
        <f t="shared" si="2"/>
        <v>2</v>
      </c>
      <c r="S29" s="76"/>
    </row>
    <row r="30" s="42" customFormat="1" ht="30" customHeight="1" spans="1:19">
      <c r="A30" s="73">
        <v>10</v>
      </c>
      <c r="B30" s="74" t="s">
        <v>200</v>
      </c>
      <c r="C30" s="74">
        <v>1</v>
      </c>
      <c r="D30" s="74"/>
      <c r="E30" s="74"/>
      <c r="F30" s="74"/>
      <c r="G30" s="74"/>
      <c r="H30" s="74"/>
      <c r="I30" s="74"/>
      <c r="J30" s="74"/>
      <c r="K30" s="74"/>
      <c r="L30" s="74"/>
      <c r="M30" s="74"/>
      <c r="N30" s="74">
        <v>1</v>
      </c>
      <c r="O30" s="74"/>
      <c r="P30" s="74"/>
      <c r="Q30" s="74"/>
      <c r="R30" s="77">
        <f t="shared" si="2"/>
        <v>2</v>
      </c>
      <c r="S30" s="76"/>
    </row>
    <row r="31" s="42" customFormat="1" ht="15" customHeight="1" spans="1:19">
      <c r="A31" s="72" t="s">
        <v>23</v>
      </c>
      <c r="B31" s="72"/>
      <c r="C31" s="72">
        <f t="shared" ref="C31:F31" si="5">C5+C20</f>
        <v>9</v>
      </c>
      <c r="D31" s="72">
        <f t="shared" si="5"/>
        <v>10</v>
      </c>
      <c r="E31" s="72">
        <f t="shared" si="5"/>
        <v>5</v>
      </c>
      <c r="F31" s="72">
        <f t="shared" si="5"/>
        <v>6</v>
      </c>
      <c r="G31" s="72"/>
      <c r="H31" s="72">
        <f t="shared" ref="H31:P31" si="6">H5+H20</f>
        <v>1</v>
      </c>
      <c r="I31" s="72">
        <f t="shared" si="6"/>
        <v>4</v>
      </c>
      <c r="J31" s="72">
        <f t="shared" si="6"/>
        <v>7</v>
      </c>
      <c r="K31" s="72">
        <f t="shared" si="6"/>
        <v>3</v>
      </c>
      <c r="L31" s="72">
        <f t="shared" si="6"/>
        <v>2</v>
      </c>
      <c r="M31" s="72">
        <f t="shared" si="6"/>
        <v>16</v>
      </c>
      <c r="N31" s="72">
        <f t="shared" si="6"/>
        <v>3</v>
      </c>
      <c r="O31" s="72">
        <f t="shared" si="6"/>
        <v>1</v>
      </c>
      <c r="P31" s="72">
        <f t="shared" si="6"/>
        <v>3</v>
      </c>
      <c r="Q31" s="72"/>
      <c r="R31" s="72">
        <f>R5+R20</f>
        <v>70</v>
      </c>
      <c r="S31" s="76"/>
    </row>
    <row r="32" s="42" customFormat="1" ht="20.25" spans="2:2">
      <c r="B32" s="75" t="s">
        <v>86</v>
      </c>
    </row>
    <row r="33" s="42" customFormat="1" ht="20.25" spans="2:2">
      <c r="B33" s="75" t="s">
        <v>86</v>
      </c>
    </row>
  </sheetData>
  <mergeCells count="10">
    <mergeCell ref="A1:B1"/>
    <mergeCell ref="B2:S2"/>
    <mergeCell ref="C3:R3"/>
    <mergeCell ref="A5:B5"/>
    <mergeCell ref="A20:B20"/>
    <mergeCell ref="A31:B31"/>
    <mergeCell ref="A3:A4"/>
    <mergeCell ref="B3:B4"/>
    <mergeCell ref="S3:S4"/>
    <mergeCell ref="S5:S31"/>
  </mergeCells>
  <printOptions horizontalCentered="1"/>
  <pageMargins left="0.432638888888889" right="0.432638888888889" top="0.708333333333333" bottom="0.629861111111111" header="0.5" footer="0.393055555555556"/>
  <pageSetup paperSize="9" scale="9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15</vt:i4>
      </vt:variant>
    </vt:vector>
  </HeadingPairs>
  <TitlesOfParts>
    <vt:vector size="15" baseType="lpstr">
      <vt:lpstr>附件1-1（总表）</vt:lpstr>
      <vt:lpstr>附件1-2（儋州）</vt:lpstr>
      <vt:lpstr>附件1-3（万宁）</vt:lpstr>
      <vt:lpstr>附件1-4五指山</vt:lpstr>
      <vt:lpstr>附件1-5东方</vt:lpstr>
      <vt:lpstr>附件1-6定安</vt:lpstr>
      <vt:lpstr>附件1-7屯昌</vt:lpstr>
      <vt:lpstr>附件1-8澄迈</vt:lpstr>
      <vt:lpstr>附件1-9临高</vt:lpstr>
      <vt:lpstr>附件1-10昌江</vt:lpstr>
      <vt:lpstr>附件1-11陵水</vt:lpstr>
      <vt:lpstr>附件1-12白沙</vt:lpstr>
      <vt:lpstr>附件1-13保亭</vt:lpstr>
      <vt:lpstr>附件1-14琼中</vt:lpstr>
      <vt:lpstr>附件2联系表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greatwall</cp:lastModifiedBy>
  <dcterms:created xsi:type="dcterms:W3CDTF">2018-06-12T19:28:00Z</dcterms:created>
  <dcterms:modified xsi:type="dcterms:W3CDTF">2023-05-25T15:30:33Z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KSOReadingLayout">
    <vt:bool>true</vt:bool>
  </property>
  <property fmtid="{D5CDD505-2E9C-101B-9397-08002B2CF9AE}" pid="4" name="ICV">
    <vt:lpwstr>AD67DFCA8349421EF547636438DAAF55</vt:lpwstr>
  </property>
</Properties>
</file>