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<sst xmlns="http://schemas.openxmlformats.org/spreadsheetml/2006/main" count="30" uniqueCount="28">
  <si>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附件1</t>
  </si>
  <si>
    <t>2022年春季五指山市校园招聘教师（海口点）综合成绩统计表</t>
  </si>
  <si>
    <t>序号</t>
  </si>
  <si>
    <t>报考岗位</t>
  </si>
  <si>
    <t>准考证号</t>
  </si>
  <si>
    <t>姓名</t>
  </si>
  <si>
    <t>笔试成绩（40%）</t>
  </si>
  <si>
    <t>面试成绩（60%）</t>
  </si>
  <si>
    <t>综合成绩</t>
  </si>
  <si>
    <t>备注</t>
  </si>
  <si>
    <t>五指山中学--高中语文</t>
  </si>
  <si>
    <t>何慧琳</t>
  </si>
  <si>
    <t>五指山中学--高中英语</t>
  </si>
  <si>
    <t>吴李和</t>
  </si>
  <si>
    <t>五指市特殊教育学校--学前教育</t>
  </si>
  <si>
    <t>陈春娇</t>
  </si>
  <si>
    <t>五指山市特殊教育学校--体育教育</t>
  </si>
  <si>
    <t>王大祥</t>
  </si>
  <si>
    <t>小学心理（市一小、三小岗位）</t>
  </si>
  <si>
    <t>钟乐燕</t>
  </si>
  <si>
    <t>第三小学--小学科学</t>
  </si>
  <si>
    <t>符亚丹</t>
  </si>
  <si>
    <t>王馨悦</t>
  </si>
  <si>
    <t>小学思想政治（市一小、三小岗位）</t>
  </si>
  <si>
    <t>李学艺</t>
  </si>
  <si>
    <t>柯双双</t>
  </si>
  <si>
    <t>第一小学--小学体育</t>
  </si>
  <si>
    <t>王运琪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</si>
</sst>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13"/>
  <sheetViews>
    <sheetView tabSelected="1" zoomScale="90" zoomScaleNormal="90" workbookViewId="0">
      <selection activeCell="B13" sqref="B13"/>
    </sheetView>
  </sheetViews>
  <sheetFormatPr defaultColWidth="9" defaultRowHeight="13.5"/>
  <cols>
    <col min="1" max="1" width="11.3833333333333" customWidth="1"/>
    <col min="2" max="2" width="31.6833333333333" customWidth="1"/>
    <col min="3" max="3" width="19.3166666666667" customWidth="1"/>
    <col min="4" max="4" width="13.6333333333333" customWidth="1"/>
    <col min="7" max="7" width="11.75" customWidth="1"/>
    <col min="8" max="8" width="11.6833333333333" customWidth="1"/>
  </cols>
  <sheetData>
    <row r="1" ht="36" customHeight="1" spans="1:1">
      <c r="A1" s="3" t="s">
        <v>0</v>
      </c>
    </row>
    <row r="2" s="1" customFormat="1" ht="41.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9" customHeight="1" spans="1:8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7" t="s">
        <v>7</v>
      </c>
      <c r="G3" s="5" t="s">
        <v>8</v>
      </c>
      <c r="H3" s="5" t="s">
        <v>9</v>
      </c>
    </row>
    <row r="4" s="2" customFormat="1" ht="24.95" customHeight="1" spans="1:16356">
      <c r="A4" s="8">
        <v>1</v>
      </c>
      <c r="B4" s="9" t="s">
        <v>10</v>
      </c>
      <c r="C4" s="8">
        <v>20221019014</v>
      </c>
      <c r="D4" s="9" t="s">
        <v>11</v>
      </c>
      <c r="E4" s="9">
        <f>68.8*0.4</f>
        <v>27.52</v>
      </c>
      <c r="F4" s="9">
        <f>70.33*0.6</f>
        <v>42.198</v>
      </c>
      <c r="G4" s="9">
        <f>E4+F4</f>
        <v>69.718</v>
      </c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</row>
    <row r="5" s="2" customFormat="1" ht="24.95" customHeight="1" spans="1:16356">
      <c r="A5" s="8">
        <v>2</v>
      </c>
      <c r="B5" s="9" t="s">
        <v>12</v>
      </c>
      <c r="C5" s="8">
        <v>20221019015</v>
      </c>
      <c r="D5" s="9" t="s">
        <v>13</v>
      </c>
      <c r="E5" s="9">
        <f>68.6*0.4</f>
        <v>27.44</v>
      </c>
      <c r="F5" s="9">
        <f>57.33*0.6</f>
        <v>34.398</v>
      </c>
      <c r="G5" s="9">
        <f>E5+F5</f>
        <v>61.838</v>
      </c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</row>
    <row r="6" s="1" customFormat="1" ht="24.95" customHeight="1" spans="1:16356">
      <c r="A6" s="8">
        <v>3</v>
      </c>
      <c r="B6" s="9" t="s">
        <v>14</v>
      </c>
      <c r="C6" s="8">
        <v>20221019017</v>
      </c>
      <c r="D6" s="9" t="s">
        <v>15</v>
      </c>
      <c r="E6" s="9">
        <f>64*0.4</f>
        <v>25.6</v>
      </c>
      <c r="F6" s="9">
        <f>86*0.6</f>
        <v>51.6</v>
      </c>
      <c r="G6" s="9">
        <f>E6+F6</f>
        <v>77.2</v>
      </c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</row>
    <row r="7" s="2" customFormat="1" ht="24.95" customHeight="1" spans="1:16356">
      <c r="A7" s="8">
        <v>4</v>
      </c>
      <c r="B7" s="9" t="s">
        <v>16</v>
      </c>
      <c r="C7" s="8">
        <v>20221019012</v>
      </c>
      <c r="D7" s="9" t="s">
        <v>17</v>
      </c>
      <c r="E7" s="9">
        <f>47*0.4</f>
        <v>18.8</v>
      </c>
      <c r="F7" s="9">
        <f>83*0.6</f>
        <v>49.8</v>
      </c>
      <c r="G7" s="9">
        <f>E7+F7</f>
        <v>68.6</v>
      </c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</row>
    <row r="8" s="2" customFormat="1" ht="24.95" customHeight="1" spans="1:16356">
      <c r="A8" s="8">
        <v>5</v>
      </c>
      <c r="B8" s="9" t="s">
        <v>18</v>
      </c>
      <c r="C8" s="8">
        <v>20221019009</v>
      </c>
      <c r="D8" s="9" t="s">
        <v>19</v>
      </c>
      <c r="E8" s="9">
        <v>27.2</v>
      </c>
      <c r="F8" s="9">
        <f>90*0.6</f>
        <v>54</v>
      </c>
      <c r="G8" s="9">
        <f t="shared" ref="G8:G13" si="0">E8+F8</f>
        <v>81.2</v>
      </c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</row>
    <row r="9" s="2" customFormat="1" ht="24.95" customHeight="1" spans="1:16356">
      <c r="A9" s="8">
        <v>6</v>
      </c>
      <c r="B9" s="9" t="s">
        <v>20</v>
      </c>
      <c r="C9" s="8">
        <v>20221019003</v>
      </c>
      <c r="D9" s="9" t="s">
        <v>21</v>
      </c>
      <c r="E9" s="9">
        <v>25.52</v>
      </c>
      <c r="F9" s="9">
        <f>59.67*0.6</f>
        <v>35.802</v>
      </c>
      <c r="G9" s="9">
        <f t="shared" si="0"/>
        <v>61.322</v>
      </c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</row>
    <row r="10" s="2" customFormat="1" ht="24.95" customHeight="1" spans="1:16356">
      <c r="A10" s="8">
        <v>7</v>
      </c>
      <c r="B10" s="9" t="s">
        <v>20</v>
      </c>
      <c r="C10" s="8">
        <v>20221019002</v>
      </c>
      <c r="D10" s="9" t="s">
        <v>22</v>
      </c>
      <c r="E10" s="9">
        <v>26.4</v>
      </c>
      <c r="F10" s="9">
        <f>53.33*0.6</f>
        <v>31.998</v>
      </c>
      <c r="G10" s="9">
        <f t="shared" si="0"/>
        <v>58.398</v>
      </c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</row>
    <row r="11" s="2" customFormat="1" ht="24.95" customHeight="1" spans="1:16356">
      <c r="A11" s="8">
        <v>8</v>
      </c>
      <c r="B11" s="9" t="s">
        <v>23</v>
      </c>
      <c r="C11" s="8">
        <v>20221019008</v>
      </c>
      <c r="D11" s="9" t="s">
        <v>24</v>
      </c>
      <c r="E11" s="9">
        <v>31.2</v>
      </c>
      <c r="F11" s="9">
        <f>90.67*0.6</f>
        <v>54.402</v>
      </c>
      <c r="G11" s="9">
        <f t="shared" si="0"/>
        <v>85.602</v>
      </c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</row>
    <row r="12" s="2" customFormat="1" ht="24.95" customHeight="1" spans="1:16356">
      <c r="A12" s="8">
        <v>9</v>
      </c>
      <c r="B12" s="9" t="s">
        <v>23</v>
      </c>
      <c r="C12" s="8">
        <v>20221019007</v>
      </c>
      <c r="D12" s="9" t="s">
        <v>25</v>
      </c>
      <c r="E12" s="9">
        <v>30</v>
      </c>
      <c r="F12" s="9">
        <f>63.67*0.6</f>
        <v>38.202</v>
      </c>
      <c r="G12" s="9">
        <f t="shared" si="0"/>
        <v>68.202</v>
      </c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</row>
    <row r="13" s="2" customFormat="1" ht="24.95" customHeight="1" spans="1:16356">
      <c r="A13" s="8">
        <v>10</v>
      </c>
      <c r="B13" s="9" t="s">
        <v>26</v>
      </c>
      <c r="C13" s="8">
        <v>20221019011</v>
      </c>
      <c r="D13" s="9" t="s">
        <v>27</v>
      </c>
      <c r="E13" s="9">
        <v>26.8</v>
      </c>
      <c r="F13" s="9">
        <f>90*0.6</f>
        <v>54</v>
      </c>
      <c r="G13" s="9">
        <f t="shared" si="0"/>
        <v>80.8</v>
      </c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</row>
  </sheetData>
  <mergeCells count="1">
    <mergeCell ref="A2:H2"/>
  </mergeCells>
  <printOptions horizontalCentered="1"/>
  <pageMargins left="0.550694444444444" right="0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五指山市（通什镇）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初雪</cp:lastModifiedBy>
  <dcterms:created xsi:type="dcterms:W3CDTF">2022-06-13T03:02:00Z</dcterms:created>
  <dcterms:modified xsi:type="dcterms:W3CDTF">2022-10-21T07:24:33Z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F80108D3C6F34476BA333017B4BC47EC</vt:lpwstr>
  </property>
</Properties>
</file>