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<sst xmlns="http://schemas.openxmlformats.org/spreadsheetml/2006/main" count="21" uniqueCount="12">
  <si>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>递补人员名单</t>
  </si>
  <si>
    <t>序号</t>
  </si>
  <si>
    <t>职位代码</t>
  </si>
  <si>
    <t>准考证号</t>
  </si>
  <si>
    <t>考场号</t>
  </si>
  <si>
    <t>座位号</t>
  </si>
  <si>
    <t>教育综合知识成绩</t>
  </si>
  <si>
    <t>专业知识成绩</t>
  </si>
  <si>
    <t>合成成绩</t>
  </si>
  <si>
    <t>210302-工作人员</t>
  </si>
  <si>
    <t>210303-工作人员</t>
  </si>
  <si>
    <t>210304-工作人员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</si>
</sst>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76" fontId="42" fillId="0" borderId="0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wrapText="1"/>
    </xf>
    <xf numFmtId="0" fontId="42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H19" sqref="H19"/>
    </sheetView>
  </sheetViews>
  <sheetFormatPr defaultColWidth="9.00390625" defaultRowHeight="14.25"/>
  <cols>
    <col min="1" max="1" width="7.00390625" style="1" customWidth="1"/>
    <col min="2" max="2" width="18.25390625" style="1" customWidth="1"/>
    <col min="3" max="3" width="13.125" style="1" customWidth="1"/>
    <col min="4" max="7" width="9.00390625" style="1" customWidth="1"/>
    <col min="8" max="8" width="11.00390625" style="1" customWidth="1"/>
    <col min="9" max="16384" width="9.00390625" style="1" customWidth="1"/>
  </cols>
  <sheetData>
    <row r="1" spans="2:8" s="1" customFormat="1" ht="20.25">
      <c r="B1" s="2" t="s">
        <v>0</v>
      </c>
      <c r="C1" s="3"/>
      <c r="D1" s="3"/>
      <c r="E1" s="3"/>
      <c r="F1" s="3"/>
      <c r="G1" s="3"/>
      <c r="H1" s="4"/>
    </row>
    <row r="2" spans="1:8" s="1" customFormat="1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</row>
    <row r="3" spans="1:8" s="1" customFormat="1" ht="13.5">
      <c r="A3" s="9">
        <v>1</v>
      </c>
      <c r="B3" s="5" t="s">
        <v>9</v>
      </c>
      <c r="C3" s="5" t="str">
        <f>"2210100409"</f>
        <v>2210100409</v>
      </c>
      <c r="D3" s="5" t="str">
        <f>"004"</f>
        <v>004</v>
      </c>
      <c r="E3" s="5" t="str">
        <f>"09"</f>
        <v>09</v>
      </c>
      <c r="F3" s="10">
        <v>49</v>
      </c>
      <c r="G3" s="11">
        <v>78</v>
      </c>
      <c r="H3" s="12">
        <f aca="true" t="shared" si="0" ref="H3:H15">(F3+G3)/2</f>
        <v>63.5</v>
      </c>
    </row>
    <row r="4" spans="1:8" s="1" customFormat="1" ht="13.5">
      <c r="A4" s="9">
        <v>2</v>
      </c>
      <c r="B4" s="5" t="s">
        <v>9</v>
      </c>
      <c r="C4" s="5" t="str">
        <f>"2210100420"</f>
        <v>2210100420</v>
      </c>
      <c r="D4" s="5" t="str">
        <f>"004"</f>
        <v>004</v>
      </c>
      <c r="E4" s="5" t="str">
        <f>"20"</f>
        <v>20</v>
      </c>
      <c r="F4" s="10">
        <v>58.5</v>
      </c>
      <c r="G4" s="11">
        <v>68.5</v>
      </c>
      <c r="H4" s="12">
        <f t="shared" si="0"/>
        <v>63.5</v>
      </c>
    </row>
    <row r="5" spans="1:8" s="1" customFormat="1" ht="13.5">
      <c r="A5" s="9">
        <v>3</v>
      </c>
      <c r="B5" s="5" t="s">
        <v>10</v>
      </c>
      <c r="C5" s="5" t="str">
        <f>"2210100601"</f>
        <v>2210100601</v>
      </c>
      <c r="D5" s="5" t="str">
        <f aca="true" t="shared" si="1" ref="D5:D8">"006"</f>
        <v>006</v>
      </c>
      <c r="E5" s="5" t="str">
        <f>"01"</f>
        <v>01</v>
      </c>
      <c r="F5" s="10">
        <v>57.5</v>
      </c>
      <c r="G5" s="11">
        <v>76.5</v>
      </c>
      <c r="H5" s="12">
        <f t="shared" si="0"/>
        <v>67</v>
      </c>
    </row>
    <row r="6" spans="1:8" s="1" customFormat="1" ht="13.5">
      <c r="A6" s="9">
        <v>4</v>
      </c>
      <c r="B6" s="5" t="s">
        <v>10</v>
      </c>
      <c r="C6" s="5" t="str">
        <f>"2210100621"</f>
        <v>2210100621</v>
      </c>
      <c r="D6" s="5" t="str">
        <f t="shared" si="1"/>
        <v>006</v>
      </c>
      <c r="E6" s="5" t="str">
        <f>"21"</f>
        <v>21</v>
      </c>
      <c r="F6" s="10">
        <v>72.5</v>
      </c>
      <c r="G6" s="11">
        <v>61.5</v>
      </c>
      <c r="H6" s="12">
        <f t="shared" si="0"/>
        <v>67</v>
      </c>
    </row>
    <row r="7" spans="1:8" s="1" customFormat="1" ht="13.5">
      <c r="A7" s="9">
        <v>5</v>
      </c>
      <c r="B7" s="5" t="s">
        <v>10</v>
      </c>
      <c r="C7" s="5" t="str">
        <f>"2210100615"</f>
        <v>2210100615</v>
      </c>
      <c r="D7" s="5" t="str">
        <f t="shared" si="1"/>
        <v>006</v>
      </c>
      <c r="E7" s="5" t="str">
        <f>"15"</f>
        <v>15</v>
      </c>
      <c r="F7" s="10">
        <v>58.5</v>
      </c>
      <c r="G7" s="11">
        <v>74.5</v>
      </c>
      <c r="H7" s="12">
        <f t="shared" si="0"/>
        <v>66.5</v>
      </c>
    </row>
    <row r="8" spans="1:8" s="1" customFormat="1" ht="13.5">
      <c r="A8" s="9">
        <v>6</v>
      </c>
      <c r="B8" s="5" t="s">
        <v>10</v>
      </c>
      <c r="C8" s="5" t="str">
        <f>"2210100626"</f>
        <v>2210100626</v>
      </c>
      <c r="D8" s="5" t="str">
        <f t="shared" si="1"/>
        <v>006</v>
      </c>
      <c r="E8" s="5" t="str">
        <f>"26"</f>
        <v>26</v>
      </c>
      <c r="F8" s="10">
        <v>57</v>
      </c>
      <c r="G8" s="11">
        <v>74</v>
      </c>
      <c r="H8" s="12">
        <f t="shared" si="0"/>
        <v>65.5</v>
      </c>
    </row>
    <row r="9" spans="1:8" s="1" customFormat="1" ht="13.5">
      <c r="A9" s="9">
        <v>7</v>
      </c>
      <c r="B9" s="5" t="s">
        <v>10</v>
      </c>
      <c r="C9" s="5" t="str">
        <f>"2210100517"</f>
        <v>2210100517</v>
      </c>
      <c r="D9" s="5" t="str">
        <f>"005"</f>
        <v>005</v>
      </c>
      <c r="E9" s="5" t="str">
        <f>"17"</f>
        <v>17</v>
      </c>
      <c r="F9" s="10">
        <v>52.5</v>
      </c>
      <c r="G9" s="11">
        <v>75</v>
      </c>
      <c r="H9" s="12">
        <f t="shared" si="0"/>
        <v>63.75</v>
      </c>
    </row>
    <row r="10" spans="1:8" s="1" customFormat="1" ht="13.5">
      <c r="A10" s="9">
        <v>8</v>
      </c>
      <c r="B10" s="5" t="s">
        <v>10</v>
      </c>
      <c r="C10" s="5" t="str">
        <f>"2210100610"</f>
        <v>2210100610</v>
      </c>
      <c r="D10" s="5" t="str">
        <f>"006"</f>
        <v>006</v>
      </c>
      <c r="E10" s="5" t="str">
        <f>"10"</f>
        <v>10</v>
      </c>
      <c r="F10" s="10">
        <v>59.5</v>
      </c>
      <c r="G10" s="11">
        <v>67</v>
      </c>
      <c r="H10" s="12">
        <f t="shared" si="0"/>
        <v>63.25</v>
      </c>
    </row>
    <row r="11" spans="1:8" s="1" customFormat="1" ht="13.5">
      <c r="A11" s="9">
        <v>9</v>
      </c>
      <c r="B11" s="5" t="s">
        <v>10</v>
      </c>
      <c r="C11" s="5" t="str">
        <f>"2210100515"</f>
        <v>2210100515</v>
      </c>
      <c r="D11" s="5" t="str">
        <f>"005"</f>
        <v>005</v>
      </c>
      <c r="E11" s="5" t="str">
        <f>"15"</f>
        <v>15</v>
      </c>
      <c r="F11" s="10">
        <v>49.5</v>
      </c>
      <c r="G11" s="11">
        <v>75</v>
      </c>
      <c r="H11" s="12">
        <f t="shared" si="0"/>
        <v>62.25</v>
      </c>
    </row>
    <row r="12" spans="1:8" s="1" customFormat="1" ht="13.5">
      <c r="A12" s="9">
        <v>10</v>
      </c>
      <c r="B12" s="5" t="s">
        <v>11</v>
      </c>
      <c r="C12" s="5" t="str">
        <f>"2210100808"</f>
        <v>2210100808</v>
      </c>
      <c r="D12" s="5" t="str">
        <f>"008"</f>
        <v>008</v>
      </c>
      <c r="E12" s="5" t="str">
        <f>"08"</f>
        <v>08</v>
      </c>
      <c r="F12" s="10">
        <v>50.5</v>
      </c>
      <c r="G12" s="11">
        <v>77.5</v>
      </c>
      <c r="H12" s="12">
        <f t="shared" si="0"/>
        <v>64</v>
      </c>
    </row>
    <row r="13" spans="1:8" s="1" customFormat="1" ht="13.5">
      <c r="A13" s="9">
        <v>11</v>
      </c>
      <c r="B13" s="5" t="s">
        <v>11</v>
      </c>
      <c r="C13" s="5" t="str">
        <f>"2210100823"</f>
        <v>2210100823</v>
      </c>
      <c r="D13" s="5" t="str">
        <f>"008"</f>
        <v>008</v>
      </c>
      <c r="E13" s="5" t="str">
        <f>"23"</f>
        <v>23</v>
      </c>
      <c r="F13" s="10">
        <v>55.5</v>
      </c>
      <c r="G13" s="11">
        <v>72</v>
      </c>
      <c r="H13" s="12">
        <f t="shared" si="0"/>
        <v>63.75</v>
      </c>
    </row>
    <row r="14" spans="1:8" s="1" customFormat="1" ht="13.5">
      <c r="A14" s="9">
        <v>12</v>
      </c>
      <c r="B14" s="5" t="s">
        <v>11</v>
      </c>
      <c r="C14" s="5" t="str">
        <f>"2210100908"</f>
        <v>2210100908</v>
      </c>
      <c r="D14" s="5" t="str">
        <f>"009"</f>
        <v>009</v>
      </c>
      <c r="E14" s="5" t="str">
        <f>"08"</f>
        <v>08</v>
      </c>
      <c r="F14" s="10">
        <v>57.5</v>
      </c>
      <c r="G14" s="11">
        <v>67</v>
      </c>
      <c r="H14" s="12">
        <f t="shared" si="0"/>
        <v>62.25</v>
      </c>
    </row>
  </sheetData>
  <sheetProtection/>
  <mergeCells count="1">
    <mergeCell ref="B1:G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NO ONE</cp:lastModifiedBy>
  <dcterms:created xsi:type="dcterms:W3CDTF">2016-12-02T08:54:00Z</dcterms:created>
  <dcterms:modified xsi:type="dcterms:W3CDTF">2022-10-08T06:18:29Z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272F8403F5874761808B1C3E3239B0A2</vt:lpwstr>
  </property>
</Properties>
</file>