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  <sheet name="岗位计划表" sheetId="2" r:id="rId2"/>
  </sheets>
  <definedNames/>
  <calcPr fullCalcOnLoad="1"/>
</workbook>
</file>

<file path=xl/sharedStrings.xml><?xml version="1.0" encoding="utf-8"?>
<sst xmlns="http://schemas.openxmlformats.org/spreadsheetml/2006/main" count="107" uniqueCount="51">
  <si>
    <t>附件1：</t>
  </si>
  <si>
    <t>成安县2022年公开招聘教师、校医岗位信息表(第二批）</t>
  </si>
  <si>
    <t>主管部门单位</t>
  </si>
  <si>
    <t>学段层次</t>
  </si>
  <si>
    <t>各岗位招聘人数</t>
  </si>
  <si>
    <t>备注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</si>
  <si>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</si>
  <si>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</si>
  <si>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</si>
  <si>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</si>
  <si>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</si>
  <si>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</si>
  <si>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</si>
  <si>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</si>
  <si>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</si>
  <si>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</si>
  <si>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畜牧兽医</t>
  </si>
  <si>
    <t>计算机应用</t>
  </si>
  <si>
    <t>农林</t>
  </si>
  <si>
    <t>教育学</t>
  </si>
  <si>
    <t>加工制造</t>
  </si>
  <si>
    <t>会计事务</t>
  </si>
  <si>
    <t>卫生信息管理</t>
  </si>
  <si>
    <t>校医</t>
  </si>
  <si>
    <t>成安县教体局</t>
  </si>
  <si>
    <t>合计</t>
  </si>
  <si>
    <t>职教</t>
  </si>
  <si>
    <t>限高校毕业生</t>
  </si>
  <si>
    <t>高中</t>
  </si>
  <si>
    <t>初中</t>
  </si>
  <si>
    <t>小学</t>
  </si>
  <si>
    <t>定向招聘岗位</t>
  </si>
  <si>
    <t>特教</t>
  </si>
  <si>
    <t>附件2:</t>
  </si>
  <si>
    <t>成安县2022年公开招聘教师、校医岗位计划表（第二批）</t>
  </si>
  <si>
    <t>序号</t>
  </si>
  <si>
    <t>单位</t>
  </si>
  <si>
    <t>招聘人数合计</t>
  </si>
  <si>
    <t>招聘人数小计</t>
  </si>
  <si>
    <t>成安县综合职业技术学校</t>
  </si>
  <si>
    <t>成安县第一中学</t>
  </si>
  <si>
    <t>成安县第三中学</t>
  </si>
  <si>
    <t>成安县第四中学</t>
  </si>
  <si>
    <t>成安县富康小学</t>
  </si>
  <si>
    <t>成安县特殊教育学校</t>
  </si>
  <si>
    <t>成安县商城镇中心学校</t>
  </si>
  <si>
    <t>成安县长巷乡中心校</t>
  </si>
  <si>
    <t>成安县辛义乡中心学校</t>
  </si>
  <si>
    <t>成安县柏寺营乡中心学校</t>
  </si>
  <si>
    <t>成安县漳河店镇中心学校</t>
  </si>
  <si>
    <t>成安县北乡义镇中心学校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</si>
</sst>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黑体"/>
      <family val="3"/>
    </font>
    <font>
      <sz val="11"/>
      <color theme="5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Zeros="0" tabSelected="1" zoomScaleSheetLayoutView="100" workbookViewId="0" topLeftCell="A1">
      <selection activeCell="D15" sqref="D15:U15"/>
    </sheetView>
  </sheetViews>
  <sheetFormatPr defaultColWidth="9.00390625" defaultRowHeight="14.25"/>
  <cols>
    <col min="1" max="1" width="8.00390625" style="25" customWidth="1"/>
    <col min="2" max="2" width="6.00390625" style="25" customWidth="1"/>
    <col min="3" max="20" width="5.75390625" style="25" customWidth="1"/>
    <col min="21" max="21" width="14.125" style="25" customWidth="1"/>
    <col min="22" max="22" width="12.625" style="25" bestFit="1" customWidth="1"/>
    <col min="23" max="16384" width="9.00390625" style="25" customWidth="1"/>
  </cols>
  <sheetData>
    <row r="1" s="25" customFormat="1" ht="13.5">
      <c r="A1" s="25" t="s">
        <v>0</v>
      </c>
    </row>
    <row r="2" spans="1:21" s="25" customFormat="1" ht="27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4" spans="1:21" s="25" customFormat="1" ht="31.5" customHeight="1">
      <c r="A4" s="28" t="s">
        <v>2</v>
      </c>
      <c r="B4" s="28" t="s">
        <v>3</v>
      </c>
      <c r="C4" s="28" t="s">
        <v>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 t="s">
        <v>5</v>
      </c>
    </row>
    <row r="5" spans="1:21" s="25" customFormat="1" ht="51.75" customHeight="1">
      <c r="A5" s="28"/>
      <c r="B5" s="28"/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8" t="s">
        <v>13</v>
      </c>
      <c r="K5" s="28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8" t="s">
        <v>22</v>
      </c>
      <c r="T5" s="28" t="s">
        <v>23</v>
      </c>
      <c r="U5" s="28"/>
    </row>
    <row r="6" spans="1:21" s="26" customFormat="1" ht="21.75" customHeight="1">
      <c r="A6" s="28" t="s">
        <v>24</v>
      </c>
      <c r="B6" s="28" t="s">
        <v>25</v>
      </c>
      <c r="C6" s="29">
        <f>SUM(C7:C18)</f>
        <v>127</v>
      </c>
      <c r="D6" s="29">
        <f>SUM(D7:D18)</f>
        <v>127</v>
      </c>
      <c r="E6" s="29">
        <f aca="true" t="shared" si="0" ref="E6:T6">SUM(E7:E18)</f>
        <v>29</v>
      </c>
      <c r="F6" s="29">
        <f t="shared" si="0"/>
        <v>26</v>
      </c>
      <c r="G6" s="29">
        <f t="shared" si="0"/>
        <v>19</v>
      </c>
      <c r="H6" s="29">
        <f t="shared" si="0"/>
        <v>12</v>
      </c>
      <c r="I6" s="29">
        <f t="shared" si="0"/>
        <v>5</v>
      </c>
      <c r="J6" s="29">
        <f t="shared" si="0"/>
        <v>7</v>
      </c>
      <c r="K6" s="29">
        <f t="shared" si="0"/>
        <v>8</v>
      </c>
      <c r="L6" s="29">
        <f t="shared" si="0"/>
        <v>7</v>
      </c>
      <c r="M6" s="29">
        <f t="shared" si="0"/>
        <v>2</v>
      </c>
      <c r="N6" s="29">
        <f t="shared" si="0"/>
        <v>2</v>
      </c>
      <c r="O6" s="29">
        <f t="shared" si="0"/>
        <v>2</v>
      </c>
      <c r="P6" s="29">
        <f t="shared" si="0"/>
        <v>2</v>
      </c>
      <c r="Q6" s="29">
        <f t="shared" si="0"/>
        <v>2</v>
      </c>
      <c r="R6" s="29">
        <f t="shared" si="0"/>
        <v>2</v>
      </c>
      <c r="S6" s="29">
        <f t="shared" si="0"/>
        <v>1</v>
      </c>
      <c r="T6" s="29">
        <f t="shared" si="0"/>
        <v>1</v>
      </c>
      <c r="U6" s="29"/>
    </row>
    <row r="7" spans="1:21" s="26" customFormat="1" ht="21.75" customHeight="1">
      <c r="A7" s="28"/>
      <c r="B7" s="28" t="s">
        <v>26</v>
      </c>
      <c r="C7" s="29">
        <f>D7+D8</f>
        <v>21</v>
      </c>
      <c r="D7" s="30">
        <f>SUM(E7:T7)</f>
        <v>9</v>
      </c>
      <c r="E7" s="30">
        <f>'岗位计划表'!F6</f>
        <v>1</v>
      </c>
      <c r="F7" s="30">
        <f>'岗位计划表'!G6</f>
        <v>1</v>
      </c>
      <c r="G7" s="30">
        <f>'岗位计划表'!H6</f>
        <v>1</v>
      </c>
      <c r="H7" s="30">
        <f>'岗位计划表'!I6</f>
        <v>0</v>
      </c>
      <c r="I7" s="30">
        <f>'岗位计划表'!J6</f>
        <v>0</v>
      </c>
      <c r="J7" s="30">
        <f>'岗位计划表'!K6</f>
        <v>0</v>
      </c>
      <c r="K7" s="30">
        <f>'岗位计划表'!L6</f>
        <v>0</v>
      </c>
      <c r="L7" s="30">
        <f>'岗位计划表'!M6</f>
        <v>0</v>
      </c>
      <c r="M7" s="30">
        <f>'岗位计划表'!N6</f>
        <v>1</v>
      </c>
      <c r="N7" s="30">
        <f>'岗位计划表'!O6</f>
        <v>1</v>
      </c>
      <c r="O7" s="30">
        <f>'岗位计划表'!P6</f>
        <v>1</v>
      </c>
      <c r="P7" s="30">
        <f>'岗位计划表'!Q6</f>
        <v>1</v>
      </c>
      <c r="Q7" s="30">
        <f>'岗位计划表'!R6</f>
        <v>1</v>
      </c>
      <c r="R7" s="30">
        <f>'岗位计划表'!S6</f>
        <v>1</v>
      </c>
      <c r="S7" s="30">
        <f>'岗位计划表'!T6</f>
        <v>0</v>
      </c>
      <c r="T7" s="30"/>
      <c r="U7" s="29"/>
    </row>
    <row r="8" spans="1:21" s="26" customFormat="1" ht="21.75" customHeight="1">
      <c r="A8" s="28"/>
      <c r="B8" s="28"/>
      <c r="C8" s="29"/>
      <c r="D8" s="30">
        <f>SUM(E8:T8)</f>
        <v>12</v>
      </c>
      <c r="E8" s="30">
        <f>'岗位计划表'!F7</f>
        <v>1</v>
      </c>
      <c r="F8" s="30">
        <f>'岗位计划表'!G7</f>
        <v>0</v>
      </c>
      <c r="G8" s="30">
        <f>'岗位计划表'!H7</f>
        <v>0</v>
      </c>
      <c r="H8" s="30">
        <f>'岗位计划表'!I7</f>
        <v>1</v>
      </c>
      <c r="I8" s="30">
        <f>'岗位计划表'!J7</f>
        <v>0</v>
      </c>
      <c r="J8" s="30">
        <f>'岗位计划表'!K7</f>
        <v>1</v>
      </c>
      <c r="K8" s="30">
        <f>'岗位计划表'!L7</f>
        <v>1</v>
      </c>
      <c r="L8" s="30">
        <f>'岗位计划表'!M7</f>
        <v>1</v>
      </c>
      <c r="M8" s="30">
        <f>'岗位计划表'!N7</f>
        <v>1</v>
      </c>
      <c r="N8" s="30">
        <f>'岗位计划表'!O7</f>
        <v>1</v>
      </c>
      <c r="O8" s="30">
        <f>'岗位计划表'!P7</f>
        <v>1</v>
      </c>
      <c r="P8" s="30">
        <f>'岗位计划表'!Q7</f>
        <v>1</v>
      </c>
      <c r="Q8" s="30">
        <f>'岗位计划表'!R7</f>
        <v>1</v>
      </c>
      <c r="R8" s="30">
        <f>'岗位计划表'!S7</f>
        <v>1</v>
      </c>
      <c r="S8" s="30">
        <f>'岗位计划表'!T7</f>
        <v>1</v>
      </c>
      <c r="T8" s="30">
        <f>'岗位计划表'!U7</f>
        <v>0</v>
      </c>
      <c r="U8" s="28" t="s">
        <v>27</v>
      </c>
    </row>
    <row r="9" spans="1:21" s="26" customFormat="1" ht="21.75" customHeight="1">
      <c r="A9" s="28"/>
      <c r="B9" s="31" t="s">
        <v>28</v>
      </c>
      <c r="C9" s="32">
        <f>D9+D10</f>
        <v>18</v>
      </c>
      <c r="D9" s="30">
        <f>SUM(E9:T9)</f>
        <v>8</v>
      </c>
      <c r="E9" s="30">
        <f>'岗位计划表'!F8+'岗位计划表'!F12</f>
        <v>0</v>
      </c>
      <c r="F9" s="30">
        <f>'岗位计划表'!G8+'岗位计划表'!G12</f>
        <v>0</v>
      </c>
      <c r="G9" s="30">
        <f>'岗位计划表'!H8+'岗位计划表'!H12</f>
        <v>0</v>
      </c>
      <c r="H9" s="30">
        <f>'岗位计划表'!I8+'岗位计划表'!I12</f>
        <v>3</v>
      </c>
      <c r="I9" s="30">
        <f>'岗位计划表'!J8+'岗位计划表'!J12</f>
        <v>1</v>
      </c>
      <c r="J9" s="30">
        <f>'岗位计划表'!K8+'岗位计划表'!K12</f>
        <v>1</v>
      </c>
      <c r="K9" s="30">
        <f>'岗位计划表'!L8+'岗位计划表'!L12</f>
        <v>2</v>
      </c>
      <c r="L9" s="30">
        <f>'岗位计划表'!M8+'岗位计划表'!M12</f>
        <v>1</v>
      </c>
      <c r="M9" s="30">
        <f>'岗位计划表'!N8+'岗位计划表'!N12</f>
        <v>0</v>
      </c>
      <c r="N9" s="30">
        <f>'岗位计划表'!O8+'岗位计划表'!O12</f>
        <v>0</v>
      </c>
      <c r="O9" s="30">
        <f>'岗位计划表'!P8+'岗位计划表'!P12</f>
        <v>0</v>
      </c>
      <c r="P9" s="30">
        <f>'岗位计划表'!Q8+'岗位计划表'!Q12</f>
        <v>0</v>
      </c>
      <c r="Q9" s="30">
        <f>'岗位计划表'!R8+'岗位计划表'!R12</f>
        <v>0</v>
      </c>
      <c r="R9" s="30">
        <f>'岗位计划表'!S8+'岗位计划表'!S12</f>
        <v>0</v>
      </c>
      <c r="S9" s="30">
        <f>'岗位计划表'!T8+'岗位计划表'!T12</f>
        <v>0</v>
      </c>
      <c r="T9" s="30">
        <f>'岗位计划表'!U8+'岗位计划表'!U12</f>
        <v>0</v>
      </c>
      <c r="U9" s="28"/>
    </row>
    <row r="10" spans="1:21" s="26" customFormat="1" ht="21.75" customHeight="1">
      <c r="A10" s="28"/>
      <c r="B10" s="31"/>
      <c r="C10" s="32"/>
      <c r="D10" s="30">
        <f>SUM(E10:T10)</f>
        <v>10</v>
      </c>
      <c r="E10" s="30">
        <f>'岗位计划表'!F9+'岗位计划表'!F13</f>
        <v>0</v>
      </c>
      <c r="F10" s="30">
        <f>'岗位计划表'!G9+'岗位计划表'!G13</f>
        <v>1</v>
      </c>
      <c r="G10" s="30">
        <f>'岗位计划表'!H9+'岗位计划表'!H13</f>
        <v>0</v>
      </c>
      <c r="H10" s="30">
        <f>'岗位计划表'!I9+'岗位计划表'!I13</f>
        <v>4</v>
      </c>
      <c r="I10" s="30">
        <f>'岗位计划表'!J9+'岗位计划表'!J13</f>
        <v>1</v>
      </c>
      <c r="J10" s="30">
        <f>'岗位计划表'!K9+'岗位计划表'!K13</f>
        <v>1</v>
      </c>
      <c r="K10" s="30">
        <f>'岗位计划表'!L9+'岗位计划表'!L13</f>
        <v>2</v>
      </c>
      <c r="L10" s="30">
        <f>'岗位计划表'!M9+'岗位计划表'!M13</f>
        <v>1</v>
      </c>
      <c r="M10" s="30">
        <f>'岗位计划表'!N9+'岗位计划表'!N13</f>
        <v>0</v>
      </c>
      <c r="N10" s="30">
        <f>'岗位计划表'!O9+'岗位计划表'!O13</f>
        <v>0</v>
      </c>
      <c r="O10" s="30">
        <f>'岗位计划表'!P9+'岗位计划表'!P13</f>
        <v>0</v>
      </c>
      <c r="P10" s="30">
        <f>'岗位计划表'!Q9+'岗位计划表'!Q13</f>
        <v>0</v>
      </c>
      <c r="Q10" s="30">
        <f>'岗位计划表'!R9+'岗位计划表'!R13</f>
        <v>0</v>
      </c>
      <c r="R10" s="30">
        <f>'岗位计划表'!S9+'岗位计划表'!S13</f>
        <v>0</v>
      </c>
      <c r="S10" s="30">
        <f>'岗位计划表'!T9+'岗位计划表'!T13</f>
        <v>0</v>
      </c>
      <c r="T10" s="30">
        <f>'岗位计划表'!U9+'岗位计划表'!U13</f>
        <v>0</v>
      </c>
      <c r="U10" s="28" t="s">
        <v>27</v>
      </c>
    </row>
    <row r="11" spans="1:21" s="26" customFormat="1" ht="21.75" customHeight="1">
      <c r="A11" s="28"/>
      <c r="B11" s="28" t="s">
        <v>29</v>
      </c>
      <c r="C11" s="29">
        <f>D11+D12</f>
        <v>16</v>
      </c>
      <c r="D11" s="30">
        <f aca="true" t="shared" si="1" ref="D9:D19">SUM(E11:T11)</f>
        <v>7</v>
      </c>
      <c r="E11" s="30">
        <f>'岗位计划表'!F10+'岗位计划表'!F24+'岗位计划表'!F32</f>
        <v>1</v>
      </c>
      <c r="F11" s="30">
        <f>'岗位计划表'!G10+'岗位计划表'!G24+'岗位计划表'!G32</f>
        <v>2</v>
      </c>
      <c r="G11" s="30">
        <f>'岗位计划表'!H10+'岗位计划表'!H24+'岗位计划表'!H32</f>
        <v>1</v>
      </c>
      <c r="H11" s="30">
        <f>'岗位计划表'!I10+'岗位计划表'!I24+'岗位计划表'!I32</f>
        <v>2</v>
      </c>
      <c r="I11" s="30">
        <f>'岗位计划表'!J10+'岗位计划表'!J24+'岗位计划表'!J32</f>
        <v>1</v>
      </c>
      <c r="J11" s="30">
        <f>'岗位计划表'!K10+'岗位计划表'!K24+'岗位计划表'!K32</f>
        <v>0</v>
      </c>
      <c r="K11" s="30">
        <f>'岗位计划表'!L10+'岗位计划表'!L24+'岗位计划表'!L32</f>
        <v>0</v>
      </c>
      <c r="L11" s="30">
        <f>'岗位计划表'!M10+'岗位计划表'!M24+'岗位计划表'!M32</f>
        <v>0</v>
      </c>
      <c r="M11" s="30">
        <f>'岗位计划表'!N10+'岗位计划表'!N24+'岗位计划表'!N32</f>
        <v>0</v>
      </c>
      <c r="N11" s="30">
        <f>'岗位计划表'!O10+'岗位计划表'!O24+'岗位计划表'!O32</f>
        <v>0</v>
      </c>
      <c r="O11" s="30">
        <f>'岗位计划表'!P10+'岗位计划表'!P24+'岗位计划表'!P32</f>
        <v>0</v>
      </c>
      <c r="P11" s="30">
        <f>'岗位计划表'!Q10+'岗位计划表'!Q24+'岗位计划表'!Q32</f>
        <v>0</v>
      </c>
      <c r="Q11" s="30">
        <f>'岗位计划表'!R10+'岗位计划表'!R24+'岗位计划表'!R32</f>
        <v>0</v>
      </c>
      <c r="R11" s="30">
        <f>'岗位计划表'!S10+'岗位计划表'!S24+'岗位计划表'!S32</f>
        <v>0</v>
      </c>
      <c r="S11" s="30">
        <f>'岗位计划表'!T10+'岗位计划表'!T24+'岗位计划表'!T32</f>
        <v>0</v>
      </c>
      <c r="T11" s="30">
        <f>'岗位计划表'!U10+'岗位计划表'!U24+'岗位计划表'!U32</f>
        <v>0</v>
      </c>
      <c r="U11" s="28"/>
    </row>
    <row r="12" spans="1:21" s="26" customFormat="1" ht="21.75" customHeight="1">
      <c r="A12" s="28"/>
      <c r="B12" s="28"/>
      <c r="C12" s="29"/>
      <c r="D12" s="30">
        <f t="shared" si="1"/>
        <v>9</v>
      </c>
      <c r="E12" s="30">
        <f>'岗位计划表'!F11+'岗位计划表'!F14+'岗位计划表'!F25+'岗位计划表'!F33</f>
        <v>1</v>
      </c>
      <c r="F12" s="30">
        <f>'岗位计划表'!G11+'岗位计划表'!G14+'岗位计划表'!G25+'岗位计划表'!G33</f>
        <v>2</v>
      </c>
      <c r="G12" s="30">
        <f>'岗位计划表'!H11+'岗位计划表'!H14+'岗位计划表'!H25+'岗位计划表'!H33</f>
        <v>2</v>
      </c>
      <c r="H12" s="30">
        <f>'岗位计划表'!I11+'岗位计划表'!I14+'岗位计划表'!I25+'岗位计划表'!I33</f>
        <v>2</v>
      </c>
      <c r="I12" s="30">
        <f>'岗位计划表'!J11+'岗位计划表'!J14+'岗位计划表'!J25+'岗位计划表'!J33</f>
        <v>2</v>
      </c>
      <c r="J12" s="30">
        <f>'岗位计划表'!K11+'岗位计划表'!K14+'岗位计划表'!K25+'岗位计划表'!K33</f>
        <v>0</v>
      </c>
      <c r="K12" s="30">
        <f>'岗位计划表'!L11+'岗位计划表'!L14+'岗位计划表'!L25+'岗位计划表'!L33</f>
        <v>0</v>
      </c>
      <c r="L12" s="30">
        <f>'岗位计划表'!M11+'岗位计划表'!M14+'岗位计划表'!M25+'岗位计划表'!M33</f>
        <v>0</v>
      </c>
      <c r="M12" s="30">
        <f>'岗位计划表'!N11+'岗位计划表'!N14+'岗位计划表'!N25+'岗位计划表'!N33</f>
        <v>0</v>
      </c>
      <c r="N12" s="30">
        <f>'岗位计划表'!O11+'岗位计划表'!O14+'岗位计划表'!O25+'岗位计划表'!O33</f>
        <v>0</v>
      </c>
      <c r="O12" s="30">
        <f>'岗位计划表'!P11+'岗位计划表'!P14+'岗位计划表'!P25+'岗位计划表'!P33</f>
        <v>0</v>
      </c>
      <c r="P12" s="30">
        <f>'岗位计划表'!Q11+'岗位计划表'!Q14+'岗位计划表'!Q25+'岗位计划表'!Q33</f>
        <v>0</v>
      </c>
      <c r="Q12" s="30">
        <f>'岗位计划表'!R11+'岗位计划表'!R14+'岗位计划表'!R25+'岗位计划表'!R33</f>
        <v>0</v>
      </c>
      <c r="R12" s="30">
        <f>'岗位计划表'!S11+'岗位计划表'!S14+'岗位计划表'!S25+'岗位计划表'!S33</f>
        <v>0</v>
      </c>
      <c r="S12" s="30">
        <f>'岗位计划表'!T11+'岗位计划表'!T14+'岗位计划表'!T25+'岗位计划表'!T33</f>
        <v>0</v>
      </c>
      <c r="T12" s="30">
        <f>'岗位计划表'!U11+'岗位计划表'!U14+'岗位计划表'!U25+'岗位计划表'!U33</f>
        <v>0</v>
      </c>
      <c r="U12" s="28" t="s">
        <v>27</v>
      </c>
    </row>
    <row r="13" spans="1:21" s="26" customFormat="1" ht="21.75" customHeight="1">
      <c r="A13" s="28"/>
      <c r="B13" s="28" t="s">
        <v>30</v>
      </c>
      <c r="C13" s="29">
        <f>D13+D14+D15</f>
        <v>67</v>
      </c>
      <c r="D13" s="30">
        <f t="shared" si="1"/>
        <v>30</v>
      </c>
      <c r="E13" s="30">
        <f>'岗位计划表'!F15+'岗位计划表'!F19+'岗位计划表'!F22+'岗位计划表'!F26+'岗位计划表'!F28+'岗位计划表'!F30+'岗位计划表'!F34</f>
        <v>12</v>
      </c>
      <c r="F13" s="30">
        <f>'岗位计划表'!G15+'岗位计划表'!G19+'岗位计划表'!G22+'岗位计划表'!G26+'岗位计划表'!G28+'岗位计划表'!G30+'岗位计划表'!G34</f>
        <v>7</v>
      </c>
      <c r="G13" s="30">
        <f>'岗位计划表'!H15+'岗位计划表'!H19+'岗位计划表'!H22+'岗位计划表'!H26+'岗位计划表'!H28+'岗位计划表'!H30+'岗位计划表'!H34</f>
        <v>6</v>
      </c>
      <c r="H13" s="30">
        <f>'岗位计划表'!I15+'岗位计划表'!I19+'岗位计划表'!I22+'岗位计划表'!I26+'岗位计划表'!I28+'岗位计划表'!I30+'岗位计划表'!I34</f>
        <v>0</v>
      </c>
      <c r="I13" s="30">
        <f>'岗位计划表'!J15+'岗位计划表'!J19+'岗位计划表'!J22+'岗位计划表'!J26+'岗位计划表'!J28+'岗位计划表'!J30+'岗位计划表'!J34</f>
        <v>0</v>
      </c>
      <c r="J13" s="30">
        <f>'岗位计划表'!K15+'岗位计划表'!K19+'岗位计划表'!K22+'岗位计划表'!K26+'岗位计划表'!K28+'岗位计划表'!K30+'岗位计划表'!K34</f>
        <v>2</v>
      </c>
      <c r="K13" s="30">
        <f>'岗位计划表'!L15+'岗位计划表'!L19+'岗位计划表'!L22+'岗位计划表'!L26+'岗位计划表'!L28+'岗位计划表'!L30+'岗位计划表'!L34</f>
        <v>1</v>
      </c>
      <c r="L13" s="30">
        <f>'岗位计划表'!M15+'岗位计划表'!M19+'岗位计划表'!M22+'岗位计划表'!M26+'岗位计划表'!M28+'岗位计划表'!M30+'岗位计划表'!M34</f>
        <v>2</v>
      </c>
      <c r="M13" s="30">
        <f>'岗位计划表'!N15+'岗位计划表'!N19+'岗位计划表'!N22+'岗位计划表'!N26+'岗位计划表'!N28+'岗位计划表'!N30+'岗位计划表'!N34</f>
        <v>0</v>
      </c>
      <c r="N13" s="30">
        <f>'岗位计划表'!O15+'岗位计划表'!O19+'岗位计划表'!O22+'岗位计划表'!O26+'岗位计划表'!O28+'岗位计划表'!O30+'岗位计划表'!O34</f>
        <v>0</v>
      </c>
      <c r="O13" s="30">
        <f>'岗位计划表'!P15+'岗位计划表'!P19+'岗位计划表'!P22+'岗位计划表'!P26+'岗位计划表'!P28+'岗位计划表'!P30+'岗位计划表'!P34</f>
        <v>0</v>
      </c>
      <c r="P13" s="30">
        <f>'岗位计划表'!Q15+'岗位计划表'!Q19+'岗位计划表'!Q22+'岗位计划表'!Q26+'岗位计划表'!Q28+'岗位计划表'!Q30+'岗位计划表'!Q34</f>
        <v>0</v>
      </c>
      <c r="Q13" s="30">
        <f>'岗位计划表'!R15+'岗位计划表'!R19+'岗位计划表'!R22+'岗位计划表'!R26+'岗位计划表'!R28+'岗位计划表'!R30+'岗位计划表'!R34</f>
        <v>0</v>
      </c>
      <c r="R13" s="30">
        <f>'岗位计划表'!S15+'岗位计划表'!S19+'岗位计划表'!S22+'岗位计划表'!S26+'岗位计划表'!S28+'岗位计划表'!S30+'岗位计划表'!S34</f>
        <v>0</v>
      </c>
      <c r="S13" s="30">
        <f>'岗位计划表'!T15+'岗位计划表'!T19+'岗位计划表'!T22+'岗位计划表'!T26+'岗位计划表'!T28+'岗位计划表'!T30+'岗位计划表'!T34</f>
        <v>0</v>
      </c>
      <c r="T13" s="30">
        <f>'岗位计划表'!U15+'岗位计划表'!U19+'岗位计划表'!U22+'岗位计划表'!U26+'岗位计划表'!U28+'岗位计划表'!U30+'岗位计划表'!U34</f>
        <v>0</v>
      </c>
      <c r="U13" s="28"/>
    </row>
    <row r="14" spans="1:21" s="26" customFormat="1" ht="21.75" customHeight="1">
      <c r="A14" s="28"/>
      <c r="B14" s="28"/>
      <c r="C14" s="29"/>
      <c r="D14" s="30">
        <f t="shared" si="1"/>
        <v>35</v>
      </c>
      <c r="E14" s="30">
        <f>'岗位计划表'!F16+'岗位计划表'!F20+'岗位计划表'!F23+'岗位计划表'!F27+'岗位计划表'!F29+'岗位计划表'!F31+'岗位计划表'!F35</f>
        <v>10</v>
      </c>
      <c r="F14" s="30">
        <f>'岗位计划表'!G16+'岗位计划表'!G20+'岗位计划表'!G23+'岗位计划表'!G27+'岗位计划表'!G29+'岗位计划表'!G31+'岗位计划表'!G35</f>
        <v>11</v>
      </c>
      <c r="G14" s="30">
        <f>'岗位计划表'!H16+'岗位计划表'!H20+'岗位计划表'!H23+'岗位计划表'!H27+'岗位计划表'!H29+'岗位计划表'!H31+'岗位计划表'!H35</f>
        <v>8</v>
      </c>
      <c r="H14" s="30">
        <f>'岗位计划表'!I16+'岗位计划表'!I20+'岗位计划表'!I23+'岗位计划表'!I27+'岗位计划表'!I29+'岗位计划表'!I31+'岗位计划表'!I35</f>
        <v>0</v>
      </c>
      <c r="I14" s="30">
        <f>'岗位计划表'!J16+'岗位计划表'!J20+'岗位计划表'!J23+'岗位计划表'!J27+'岗位计划表'!J29+'岗位计划表'!J31+'岗位计划表'!J35</f>
        <v>0</v>
      </c>
      <c r="J14" s="30">
        <f>'岗位计划表'!K16+'岗位计划表'!K20+'岗位计划表'!K23+'岗位计划表'!K27+'岗位计划表'!K29+'岗位计划表'!K31+'岗位计划表'!K35</f>
        <v>2</v>
      </c>
      <c r="K14" s="30">
        <f>'岗位计划表'!L16+'岗位计划表'!L20+'岗位计划表'!L23+'岗位计划表'!L27+'岗位计划表'!L29+'岗位计划表'!L31+'岗位计划表'!L35</f>
        <v>2</v>
      </c>
      <c r="L14" s="30">
        <f>'岗位计划表'!M16+'岗位计划表'!M20+'岗位计划表'!M23+'岗位计划表'!M27+'岗位计划表'!M29+'岗位计划表'!M31+'岗位计划表'!M35</f>
        <v>2</v>
      </c>
      <c r="M14" s="30">
        <f>'岗位计划表'!N16+'岗位计划表'!N20+'岗位计划表'!N23+'岗位计划表'!N27+'岗位计划表'!N29+'岗位计划表'!N31+'岗位计划表'!N35</f>
        <v>0</v>
      </c>
      <c r="N14" s="30">
        <f>'岗位计划表'!O16+'岗位计划表'!O20+'岗位计划表'!O23+'岗位计划表'!O27+'岗位计划表'!O29+'岗位计划表'!O31+'岗位计划表'!O35</f>
        <v>0</v>
      </c>
      <c r="O14" s="30">
        <f>'岗位计划表'!P16+'岗位计划表'!P20+'岗位计划表'!P23+'岗位计划表'!P27+'岗位计划表'!P29+'岗位计划表'!P31+'岗位计划表'!P35</f>
        <v>0</v>
      </c>
      <c r="P14" s="30">
        <f>'岗位计划表'!Q16+'岗位计划表'!Q20+'岗位计划表'!Q23+'岗位计划表'!Q27+'岗位计划表'!Q29+'岗位计划表'!Q31+'岗位计划表'!Q35</f>
        <v>0</v>
      </c>
      <c r="Q14" s="30">
        <f>'岗位计划表'!R16+'岗位计划表'!R20+'岗位计划表'!R23+'岗位计划表'!R27+'岗位计划表'!R29+'岗位计划表'!R31+'岗位计划表'!R35</f>
        <v>0</v>
      </c>
      <c r="R14" s="30">
        <f>'岗位计划表'!S16+'岗位计划表'!S20+'岗位计划表'!S23+'岗位计划表'!S27+'岗位计划表'!S29+'岗位计划表'!S31+'岗位计划表'!S35</f>
        <v>0</v>
      </c>
      <c r="S14" s="30">
        <f>'岗位计划表'!T16+'岗位计划表'!T20+'岗位计划表'!T23+'岗位计划表'!T27+'岗位计划表'!T29+'岗位计划表'!T31+'岗位计划表'!T35</f>
        <v>0</v>
      </c>
      <c r="T14" s="30">
        <f>'岗位计划表'!U16+'岗位计划表'!U20+'岗位计划表'!U23+'岗位计划表'!U27+'岗位计划表'!U29+'岗位计划表'!U31+'岗位计划表'!U35</f>
        <v>0</v>
      </c>
      <c r="U14" s="28" t="s">
        <v>27</v>
      </c>
    </row>
    <row r="15" spans="1:21" s="26" customFormat="1" ht="21.75" customHeight="1">
      <c r="A15" s="28"/>
      <c r="B15" s="28"/>
      <c r="C15" s="29"/>
      <c r="D15" s="30">
        <f t="shared" si="1"/>
        <v>2</v>
      </c>
      <c r="E15" s="30">
        <f>'岗位计划表'!F21</f>
        <v>1</v>
      </c>
      <c r="F15" s="30">
        <f>'岗位计划表'!G21</f>
        <v>1</v>
      </c>
      <c r="G15" s="30">
        <f>'岗位计划表'!H21</f>
        <v>0</v>
      </c>
      <c r="H15" s="30">
        <f>'岗位计划表'!I21</f>
        <v>0</v>
      </c>
      <c r="I15" s="30">
        <f>'岗位计划表'!J21</f>
        <v>0</v>
      </c>
      <c r="J15" s="30">
        <f>'岗位计划表'!K21</f>
        <v>0</v>
      </c>
      <c r="K15" s="30">
        <f>'岗位计划表'!L21</f>
        <v>0</v>
      </c>
      <c r="L15" s="30">
        <f>'岗位计划表'!M21</f>
        <v>0</v>
      </c>
      <c r="M15" s="30">
        <f>'岗位计划表'!N21</f>
        <v>0</v>
      </c>
      <c r="N15" s="30">
        <f>'岗位计划表'!O21</f>
        <v>0</v>
      </c>
      <c r="O15" s="30">
        <f>'岗位计划表'!P21</f>
        <v>0</v>
      </c>
      <c r="P15" s="30">
        <f>'岗位计划表'!Q21</f>
        <v>0</v>
      </c>
      <c r="Q15" s="30">
        <f>'岗位计划表'!R21</f>
        <v>0</v>
      </c>
      <c r="R15" s="30">
        <f>'岗位计划表'!S21</f>
        <v>0</v>
      </c>
      <c r="S15" s="30">
        <f>'岗位计划表'!T21</f>
        <v>0</v>
      </c>
      <c r="T15" s="30">
        <f>'岗位计划表'!U21</f>
        <v>0</v>
      </c>
      <c r="U15" s="28" t="s">
        <v>31</v>
      </c>
    </row>
    <row r="16" spans="1:21" s="26" customFormat="1" ht="21.75" customHeight="1">
      <c r="A16" s="28"/>
      <c r="B16" s="31" t="s">
        <v>32</v>
      </c>
      <c r="C16" s="32">
        <f>D16+D17</f>
        <v>4</v>
      </c>
      <c r="D16" s="30">
        <f t="shared" si="1"/>
        <v>3</v>
      </c>
      <c r="E16" s="30">
        <f>'岗位计划表'!F17</f>
        <v>1</v>
      </c>
      <c r="F16" s="30">
        <f>'岗位计划表'!G17</f>
        <v>1</v>
      </c>
      <c r="G16" s="30">
        <f>'岗位计划表'!H17</f>
        <v>1</v>
      </c>
      <c r="H16" s="30">
        <f>'岗位计划表'!I17</f>
        <v>0</v>
      </c>
      <c r="I16" s="30">
        <f>'岗位计划表'!J17</f>
        <v>0</v>
      </c>
      <c r="J16" s="30">
        <f>'岗位计划表'!K17</f>
        <v>0</v>
      </c>
      <c r="K16" s="30">
        <f>'岗位计划表'!L17</f>
        <v>0</v>
      </c>
      <c r="L16" s="30">
        <f>'岗位计划表'!M17</f>
        <v>0</v>
      </c>
      <c r="M16" s="30">
        <f>'岗位计划表'!N17</f>
        <v>0</v>
      </c>
      <c r="N16" s="30">
        <f>'岗位计划表'!O17</f>
        <v>0</v>
      </c>
      <c r="O16" s="30">
        <f>'岗位计划表'!P17</f>
        <v>0</v>
      </c>
      <c r="P16" s="30">
        <f>'岗位计划表'!Q17</f>
        <v>0</v>
      </c>
      <c r="Q16" s="30">
        <f>'岗位计划表'!R17</f>
        <v>0</v>
      </c>
      <c r="R16" s="30">
        <f>'岗位计划表'!S17</f>
        <v>0</v>
      </c>
      <c r="S16" s="30">
        <f>'岗位计划表'!T17</f>
        <v>0</v>
      </c>
      <c r="T16" s="30">
        <f>'岗位计划表'!U17</f>
        <v>0</v>
      </c>
      <c r="U16" s="28"/>
    </row>
    <row r="17" spans="1:21" s="26" customFormat="1" ht="21.75" customHeight="1">
      <c r="A17" s="28"/>
      <c r="B17" s="31"/>
      <c r="C17" s="32"/>
      <c r="D17" s="30">
        <f t="shared" si="1"/>
        <v>1</v>
      </c>
      <c r="E17" s="30">
        <f>'岗位计划表'!F18</f>
        <v>1</v>
      </c>
      <c r="F17" s="30">
        <f>'岗位计划表'!G18</f>
        <v>0</v>
      </c>
      <c r="G17" s="30">
        <f>'岗位计划表'!H18</f>
        <v>0</v>
      </c>
      <c r="H17" s="30">
        <f>'岗位计划表'!I18</f>
        <v>0</v>
      </c>
      <c r="I17" s="30">
        <f>'岗位计划表'!J18</f>
        <v>0</v>
      </c>
      <c r="J17" s="30">
        <f>'岗位计划表'!K18</f>
        <v>0</v>
      </c>
      <c r="K17" s="30">
        <f>'岗位计划表'!L18</f>
        <v>0</v>
      </c>
      <c r="L17" s="30">
        <f>'岗位计划表'!M18</f>
        <v>0</v>
      </c>
      <c r="M17" s="30">
        <f>'岗位计划表'!N18</f>
        <v>0</v>
      </c>
      <c r="N17" s="30">
        <f>'岗位计划表'!O18</f>
        <v>0</v>
      </c>
      <c r="O17" s="30">
        <f>'岗位计划表'!P18</f>
        <v>0</v>
      </c>
      <c r="P17" s="30">
        <f>'岗位计划表'!Q18</f>
        <v>0</v>
      </c>
      <c r="Q17" s="30">
        <f>'岗位计划表'!R18</f>
        <v>0</v>
      </c>
      <c r="R17" s="30">
        <f>'岗位计划表'!S18</f>
        <v>0</v>
      </c>
      <c r="S17" s="30">
        <f>'岗位计划表'!T18</f>
        <v>0</v>
      </c>
      <c r="T17" s="30">
        <f>'岗位计划表'!U18</f>
        <v>0</v>
      </c>
      <c r="U17" s="28" t="s">
        <v>27</v>
      </c>
    </row>
    <row r="18" spans="1:21" s="26" customFormat="1" ht="21.75" customHeight="1">
      <c r="A18" s="28"/>
      <c r="B18" s="28" t="s">
        <v>23</v>
      </c>
      <c r="C18" s="29">
        <f>D18</f>
        <v>1</v>
      </c>
      <c r="D18" s="30">
        <f t="shared" si="1"/>
        <v>1</v>
      </c>
      <c r="E18" s="30"/>
      <c r="F18" s="30"/>
      <c r="G18" s="30"/>
      <c r="H18" s="30"/>
      <c r="I18" s="30"/>
      <c r="J18" s="30"/>
      <c r="K18" s="30"/>
      <c r="L18" s="30"/>
      <c r="M18" s="33"/>
      <c r="N18" s="33"/>
      <c r="O18" s="33"/>
      <c r="P18" s="33"/>
      <c r="Q18" s="33"/>
      <c r="R18" s="33"/>
      <c r="S18" s="33"/>
      <c r="T18" s="34">
        <f>'岗位计划表'!U6</f>
        <v>1</v>
      </c>
      <c r="U18" s="28"/>
    </row>
  </sheetData>
  <sheetProtection/>
  <mergeCells count="16">
    <mergeCell ref="A2:U2"/>
    <mergeCell ref="C4:T4"/>
    <mergeCell ref="A4:A5"/>
    <mergeCell ref="A6:A18"/>
    <mergeCell ref="B4:B5"/>
    <mergeCell ref="B7:B8"/>
    <mergeCell ref="B9:B10"/>
    <mergeCell ref="B11:B12"/>
    <mergeCell ref="B13:B15"/>
    <mergeCell ref="B16:B17"/>
    <mergeCell ref="C7:C8"/>
    <mergeCell ref="C9:C10"/>
    <mergeCell ref="C11:C12"/>
    <mergeCell ref="C13:C15"/>
    <mergeCell ref="C16:C17"/>
    <mergeCell ref="U4:U5"/>
  </mergeCells>
  <printOptions/>
  <pageMargins left="0.75" right="0.75" top="1" bottom="1" header="0.5" footer="0.5"/>
  <pageSetup fitToHeight="0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="85" zoomScaleNormal="85" zoomScaleSheetLayoutView="100" workbookViewId="0" topLeftCell="A1">
      <selection activeCell="C26" sqref="C26:C27"/>
    </sheetView>
  </sheetViews>
  <sheetFormatPr defaultColWidth="9.00390625" defaultRowHeight="18" customHeight="1"/>
  <cols>
    <col min="1" max="1" width="4.875" style="1" customWidth="1"/>
    <col min="2" max="2" width="22.125" style="1" customWidth="1"/>
    <col min="3" max="3" width="9.00390625" style="1" customWidth="1"/>
    <col min="4" max="4" width="9.00390625" style="2" customWidth="1"/>
    <col min="5" max="7" width="9.00390625" style="1" customWidth="1"/>
    <col min="8" max="8" width="7.375" style="1" customWidth="1"/>
    <col min="9" max="9" width="7.50390625" style="1" customWidth="1"/>
    <col min="10" max="10" width="8.125" style="1" customWidth="1"/>
    <col min="11" max="21" width="9.00390625" style="1" customWidth="1"/>
    <col min="22" max="22" width="13.50390625" style="1" customWidth="1"/>
    <col min="23" max="16384" width="9.00390625" style="1" customWidth="1"/>
  </cols>
  <sheetData>
    <row r="1" spans="1:2" ht="18" customHeight="1">
      <c r="A1" s="3" t="s">
        <v>33</v>
      </c>
      <c r="B1" s="3"/>
    </row>
    <row r="2" spans="1:22" ht="36.75" customHeight="1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" customHeight="1">
      <c r="A3" s="5" t="s">
        <v>35</v>
      </c>
      <c r="B3" s="6" t="s">
        <v>36</v>
      </c>
      <c r="C3" s="6" t="s">
        <v>3</v>
      </c>
      <c r="D3" s="6" t="s">
        <v>37</v>
      </c>
      <c r="E3" s="6" t="s">
        <v>38</v>
      </c>
      <c r="F3" s="7" t="s">
        <v>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2" t="s">
        <v>5</v>
      </c>
    </row>
    <row r="4" spans="1:22" ht="36" customHeight="1">
      <c r="A4" s="9"/>
      <c r="B4" s="6"/>
      <c r="C4" s="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23"/>
    </row>
    <row r="5" spans="1:22" ht="18" customHeight="1">
      <c r="A5" s="6" t="s">
        <v>25</v>
      </c>
      <c r="B5" s="6"/>
      <c r="C5" s="6"/>
      <c r="D5" s="6">
        <f>E5</f>
        <v>127</v>
      </c>
      <c r="E5" s="6">
        <f>SUM(E6:E36)</f>
        <v>127</v>
      </c>
      <c r="F5" s="6">
        <f>SUM(F6:F35)</f>
        <v>29</v>
      </c>
      <c r="G5" s="6">
        <f aca="true" t="shared" si="0" ref="G5:U5">SUM(G6:G35)</f>
        <v>26</v>
      </c>
      <c r="H5" s="6">
        <f t="shared" si="0"/>
        <v>19</v>
      </c>
      <c r="I5" s="6">
        <f t="shared" si="0"/>
        <v>12</v>
      </c>
      <c r="J5" s="6">
        <f t="shared" si="0"/>
        <v>5</v>
      </c>
      <c r="K5" s="6">
        <f t="shared" si="0"/>
        <v>7</v>
      </c>
      <c r="L5" s="6">
        <f t="shared" si="0"/>
        <v>8</v>
      </c>
      <c r="M5" s="6">
        <f t="shared" si="0"/>
        <v>7</v>
      </c>
      <c r="N5" s="6">
        <f t="shared" si="0"/>
        <v>2</v>
      </c>
      <c r="O5" s="6">
        <f t="shared" si="0"/>
        <v>2</v>
      </c>
      <c r="P5" s="6">
        <f t="shared" si="0"/>
        <v>2</v>
      </c>
      <c r="Q5" s="6">
        <f t="shared" si="0"/>
        <v>2</v>
      </c>
      <c r="R5" s="6">
        <f t="shared" si="0"/>
        <v>2</v>
      </c>
      <c r="S5" s="6">
        <f t="shared" si="0"/>
        <v>2</v>
      </c>
      <c r="T5" s="6">
        <f t="shared" si="0"/>
        <v>1</v>
      </c>
      <c r="U5" s="6">
        <f t="shared" si="0"/>
        <v>1</v>
      </c>
      <c r="V5" s="24"/>
    </row>
    <row r="6" spans="1:22" s="1" customFormat="1" ht="18" customHeight="1">
      <c r="A6" s="10">
        <v>1</v>
      </c>
      <c r="B6" s="11" t="s">
        <v>39</v>
      </c>
      <c r="C6" s="12" t="s">
        <v>26</v>
      </c>
      <c r="D6" s="12">
        <f>E6+E7</f>
        <v>22</v>
      </c>
      <c r="E6" s="10">
        <f>SUM(F6:U6)</f>
        <v>10</v>
      </c>
      <c r="F6" s="10">
        <v>1</v>
      </c>
      <c r="G6" s="10">
        <v>1</v>
      </c>
      <c r="H6" s="10">
        <v>1</v>
      </c>
      <c r="I6" s="10"/>
      <c r="J6" s="10"/>
      <c r="K6" s="10"/>
      <c r="L6" s="10"/>
      <c r="M6" s="10"/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/>
      <c r="U6" s="10">
        <v>1</v>
      </c>
      <c r="V6" s="10"/>
    </row>
    <row r="7" spans="1:22" s="1" customFormat="1" ht="18" customHeight="1">
      <c r="A7" s="10"/>
      <c r="B7" s="11"/>
      <c r="C7" s="13"/>
      <c r="D7" s="13"/>
      <c r="E7" s="10">
        <f aca="true" t="shared" si="1" ref="E6:E20">SUM(F7:U7)</f>
        <v>12</v>
      </c>
      <c r="F7" s="10">
        <v>1</v>
      </c>
      <c r="G7" s="10"/>
      <c r="H7" s="10"/>
      <c r="I7" s="10">
        <v>1</v>
      </c>
      <c r="J7" s="10"/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/>
      <c r="V7" s="10" t="s">
        <v>27</v>
      </c>
    </row>
    <row r="8" spans="1:22" s="1" customFormat="1" ht="18" customHeight="1">
      <c r="A8" s="10">
        <v>2</v>
      </c>
      <c r="B8" s="11" t="s">
        <v>40</v>
      </c>
      <c r="C8" s="12" t="s">
        <v>28</v>
      </c>
      <c r="D8" s="12">
        <f>SUM(E8:E11)</f>
        <v>24</v>
      </c>
      <c r="E8" s="10">
        <f t="shared" si="1"/>
        <v>7</v>
      </c>
      <c r="F8" s="14"/>
      <c r="G8" s="14"/>
      <c r="H8" s="14"/>
      <c r="I8" s="14">
        <v>2</v>
      </c>
      <c r="J8" s="14">
        <v>1</v>
      </c>
      <c r="K8" s="10">
        <v>1</v>
      </c>
      <c r="L8" s="10">
        <v>2</v>
      </c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</row>
    <row r="9" spans="1:22" s="1" customFormat="1" ht="18" customHeight="1">
      <c r="A9" s="10"/>
      <c r="B9" s="11"/>
      <c r="C9" s="13"/>
      <c r="D9" s="15"/>
      <c r="E9" s="10">
        <f t="shared" si="1"/>
        <v>8</v>
      </c>
      <c r="F9" s="14"/>
      <c r="G9" s="14"/>
      <c r="H9" s="14"/>
      <c r="I9" s="14">
        <v>3</v>
      </c>
      <c r="J9" s="10">
        <v>1</v>
      </c>
      <c r="K9" s="10">
        <v>1</v>
      </c>
      <c r="L9" s="10">
        <v>2</v>
      </c>
      <c r="M9" s="10">
        <v>1</v>
      </c>
      <c r="N9" s="10"/>
      <c r="O9" s="10"/>
      <c r="P9" s="10"/>
      <c r="Q9" s="10"/>
      <c r="R9" s="10"/>
      <c r="S9" s="10"/>
      <c r="T9" s="10"/>
      <c r="U9" s="10"/>
      <c r="V9" s="10" t="s">
        <v>27</v>
      </c>
    </row>
    <row r="10" spans="1:22" s="1" customFormat="1" ht="18" customHeight="1">
      <c r="A10" s="10"/>
      <c r="B10" s="11"/>
      <c r="C10" s="12" t="s">
        <v>29</v>
      </c>
      <c r="D10" s="15"/>
      <c r="E10" s="10">
        <f t="shared" si="1"/>
        <v>4</v>
      </c>
      <c r="F10" s="10">
        <v>1</v>
      </c>
      <c r="G10" s="10">
        <v>1</v>
      </c>
      <c r="H10" s="10">
        <v>1</v>
      </c>
      <c r="I10" s="10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1" customFormat="1" ht="18" customHeight="1">
      <c r="A11" s="10"/>
      <c r="B11" s="11"/>
      <c r="C11" s="13"/>
      <c r="D11" s="13"/>
      <c r="E11" s="10">
        <f t="shared" si="1"/>
        <v>5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 t="s">
        <v>27</v>
      </c>
    </row>
    <row r="12" spans="1:22" s="1" customFormat="1" ht="18" customHeight="1">
      <c r="A12" s="10">
        <v>3</v>
      </c>
      <c r="B12" s="11" t="s">
        <v>41</v>
      </c>
      <c r="C12" s="12" t="s">
        <v>28</v>
      </c>
      <c r="D12" s="12">
        <f>E12+E13</f>
        <v>3</v>
      </c>
      <c r="E12" s="10">
        <f t="shared" si="1"/>
        <v>1</v>
      </c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1" customFormat="1" ht="18" customHeight="1">
      <c r="A13" s="10"/>
      <c r="B13" s="11"/>
      <c r="C13" s="13"/>
      <c r="D13" s="13"/>
      <c r="E13" s="10">
        <f t="shared" si="1"/>
        <v>2</v>
      </c>
      <c r="F13" s="10"/>
      <c r="G13" s="10">
        <v>1</v>
      </c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 t="s">
        <v>27</v>
      </c>
    </row>
    <row r="14" spans="1:22" s="1" customFormat="1" ht="18" customHeight="1">
      <c r="A14" s="10">
        <v>4</v>
      </c>
      <c r="B14" s="10" t="s">
        <v>42</v>
      </c>
      <c r="C14" s="10" t="s">
        <v>29</v>
      </c>
      <c r="D14" s="10">
        <f>E14</f>
        <v>1</v>
      </c>
      <c r="E14" s="10">
        <f t="shared" si="1"/>
        <v>1</v>
      </c>
      <c r="F14" s="10"/>
      <c r="G14" s="10"/>
      <c r="H14" s="10"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 t="s">
        <v>27</v>
      </c>
    </row>
    <row r="15" spans="1:22" s="1" customFormat="1" ht="18" customHeight="1">
      <c r="A15" s="10">
        <v>5</v>
      </c>
      <c r="B15" s="10" t="s">
        <v>43</v>
      </c>
      <c r="C15" s="12" t="s">
        <v>30</v>
      </c>
      <c r="D15" s="12">
        <f>E15+E16</f>
        <v>11</v>
      </c>
      <c r="E15" s="10">
        <f t="shared" si="1"/>
        <v>5</v>
      </c>
      <c r="F15" s="10">
        <v>2</v>
      </c>
      <c r="G15" s="10">
        <v>1</v>
      </c>
      <c r="H15" s="10">
        <v>1</v>
      </c>
      <c r="I15" s="10"/>
      <c r="J15" s="10"/>
      <c r="K15" s="10"/>
      <c r="L15" s="10"/>
      <c r="M15" s="10">
        <v>1</v>
      </c>
      <c r="N15" s="10"/>
      <c r="O15" s="10"/>
      <c r="P15" s="10"/>
      <c r="Q15" s="10"/>
      <c r="R15" s="10"/>
      <c r="S15" s="10"/>
      <c r="T15" s="10"/>
      <c r="U15" s="10"/>
      <c r="V15" s="10"/>
    </row>
    <row r="16" spans="1:22" s="1" customFormat="1" ht="18" customHeight="1">
      <c r="A16" s="10"/>
      <c r="B16" s="10"/>
      <c r="C16" s="13"/>
      <c r="D16" s="13"/>
      <c r="E16" s="10">
        <f t="shared" si="1"/>
        <v>6</v>
      </c>
      <c r="F16" s="10">
        <v>2</v>
      </c>
      <c r="G16" s="10">
        <v>2</v>
      </c>
      <c r="H16" s="10">
        <v>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27</v>
      </c>
    </row>
    <row r="17" spans="1:22" s="1" customFormat="1" ht="18" customHeight="1">
      <c r="A17" s="10">
        <v>6</v>
      </c>
      <c r="B17" s="11" t="s">
        <v>44</v>
      </c>
      <c r="C17" s="12" t="s">
        <v>32</v>
      </c>
      <c r="D17" s="12">
        <f>E17+E18</f>
        <v>4</v>
      </c>
      <c r="E17" s="10">
        <f t="shared" si="1"/>
        <v>3</v>
      </c>
      <c r="F17" s="10">
        <v>1</v>
      </c>
      <c r="G17" s="10">
        <v>1</v>
      </c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s="1" customFormat="1" ht="18" customHeight="1">
      <c r="A18" s="10"/>
      <c r="B18" s="11"/>
      <c r="C18" s="13"/>
      <c r="D18" s="13"/>
      <c r="E18" s="10">
        <f t="shared" si="1"/>
        <v>1</v>
      </c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 t="s">
        <v>27</v>
      </c>
    </row>
    <row r="19" spans="1:22" s="1" customFormat="1" ht="18" customHeight="1">
      <c r="A19" s="10">
        <v>7</v>
      </c>
      <c r="B19" s="11" t="s">
        <v>45</v>
      </c>
      <c r="C19" s="12" t="s">
        <v>30</v>
      </c>
      <c r="D19" s="12">
        <f>E19+E20+E21</f>
        <v>19</v>
      </c>
      <c r="E19" s="10">
        <f t="shared" si="1"/>
        <v>9</v>
      </c>
      <c r="F19" s="10">
        <v>3</v>
      </c>
      <c r="G19" s="10">
        <v>3</v>
      </c>
      <c r="H19" s="10">
        <v>2</v>
      </c>
      <c r="I19" s="10"/>
      <c r="J19" s="10"/>
      <c r="K19" s="10">
        <v>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" customFormat="1" ht="18" customHeight="1">
      <c r="A20" s="10"/>
      <c r="B20" s="11"/>
      <c r="C20" s="15"/>
      <c r="D20" s="15"/>
      <c r="E20" s="10">
        <v>8</v>
      </c>
      <c r="F20" s="10">
        <v>2</v>
      </c>
      <c r="G20" s="10">
        <v>2</v>
      </c>
      <c r="H20" s="10">
        <v>2</v>
      </c>
      <c r="I20" s="10"/>
      <c r="J20" s="10"/>
      <c r="K20" s="10"/>
      <c r="L20" s="10">
        <v>1</v>
      </c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 t="s">
        <v>27</v>
      </c>
    </row>
    <row r="21" spans="1:22" s="1" customFormat="1" ht="18" customHeight="1">
      <c r="A21" s="10"/>
      <c r="B21" s="11"/>
      <c r="C21" s="13"/>
      <c r="D21" s="13"/>
      <c r="E21" s="10">
        <v>2</v>
      </c>
      <c r="F21" s="10">
        <v>1</v>
      </c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31</v>
      </c>
    </row>
    <row r="22" spans="1:22" s="1" customFormat="1" ht="18" customHeight="1">
      <c r="A22" s="10">
        <v>8</v>
      </c>
      <c r="B22" s="10" t="s">
        <v>46</v>
      </c>
      <c r="C22" s="12" t="s">
        <v>30</v>
      </c>
      <c r="D22" s="12">
        <f>E22+E23</f>
        <v>2</v>
      </c>
      <c r="E22" s="10">
        <f>SUM(F22:U22)</f>
        <v>1</v>
      </c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1" customFormat="1" ht="18" customHeight="1">
      <c r="A23" s="10"/>
      <c r="B23" s="10"/>
      <c r="C23" s="13"/>
      <c r="D23" s="13"/>
      <c r="E23" s="10">
        <f>SUM(F23:U23)</f>
        <v>1</v>
      </c>
      <c r="F23" s="10"/>
      <c r="G23" s="10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 t="s">
        <v>27</v>
      </c>
    </row>
    <row r="24" spans="1:22" s="1" customFormat="1" ht="18" customHeight="1">
      <c r="A24" s="10">
        <v>9</v>
      </c>
      <c r="B24" s="11" t="s">
        <v>47</v>
      </c>
      <c r="C24" s="12" t="s">
        <v>29</v>
      </c>
      <c r="D24" s="12">
        <f>SUM(E24:E27)</f>
        <v>13</v>
      </c>
      <c r="E24" s="10">
        <f>SUM(F24:U24)</f>
        <v>1</v>
      </c>
      <c r="F24" s="10"/>
      <c r="G24" s="10"/>
      <c r="H24" s="10"/>
      <c r="I24" s="10"/>
      <c r="J24" s="10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1" customFormat="1" ht="18" customHeight="1">
      <c r="A25" s="10"/>
      <c r="B25" s="11"/>
      <c r="C25" s="13"/>
      <c r="D25" s="15"/>
      <c r="E25" s="10">
        <f>SUM(F25:U25)</f>
        <v>1</v>
      </c>
      <c r="F25" s="10"/>
      <c r="G25" s="10"/>
      <c r="H25" s="10"/>
      <c r="I25" s="10"/>
      <c r="J25" s="10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 t="s">
        <v>27</v>
      </c>
    </row>
    <row r="26" spans="1:22" s="1" customFormat="1" ht="18" customHeight="1">
      <c r="A26" s="10"/>
      <c r="B26" s="11"/>
      <c r="C26" s="12" t="s">
        <v>30</v>
      </c>
      <c r="D26" s="15"/>
      <c r="E26" s="16">
        <v>4</v>
      </c>
      <c r="F26" s="16">
        <v>2</v>
      </c>
      <c r="G26" s="16">
        <v>1</v>
      </c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" customFormat="1" ht="18" customHeight="1">
      <c r="A27" s="10"/>
      <c r="B27" s="11"/>
      <c r="C27" s="13"/>
      <c r="D27" s="13"/>
      <c r="E27" s="16">
        <v>7</v>
      </c>
      <c r="F27" s="16">
        <v>2</v>
      </c>
      <c r="G27" s="16">
        <v>2</v>
      </c>
      <c r="H27" s="16">
        <v>1</v>
      </c>
      <c r="I27" s="16"/>
      <c r="J27" s="16"/>
      <c r="K27" s="16">
        <v>1</v>
      </c>
      <c r="L27" s="16"/>
      <c r="M27" s="16">
        <v>1</v>
      </c>
      <c r="N27" s="16"/>
      <c r="O27" s="16"/>
      <c r="P27" s="16"/>
      <c r="Q27" s="16"/>
      <c r="R27" s="16"/>
      <c r="S27" s="16"/>
      <c r="T27" s="16"/>
      <c r="U27" s="16"/>
      <c r="V27" s="10" t="s">
        <v>27</v>
      </c>
    </row>
    <row r="28" spans="1:22" s="1" customFormat="1" ht="18" customHeight="1">
      <c r="A28" s="10">
        <v>10</v>
      </c>
      <c r="B28" s="10" t="s">
        <v>48</v>
      </c>
      <c r="C28" s="12" t="s">
        <v>30</v>
      </c>
      <c r="D28" s="12">
        <f>E28+E29</f>
        <v>5</v>
      </c>
      <c r="E28" s="14">
        <v>2</v>
      </c>
      <c r="F28" s="14">
        <v>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" customFormat="1" ht="18" customHeight="1">
      <c r="A29" s="10"/>
      <c r="B29" s="10"/>
      <c r="C29" s="13"/>
      <c r="D29" s="13"/>
      <c r="E29" s="10">
        <f>SUM(F29:U29)</f>
        <v>3</v>
      </c>
      <c r="F29" s="10">
        <v>1</v>
      </c>
      <c r="G29" s="10">
        <v>1</v>
      </c>
      <c r="H29" s="10">
        <v>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 t="s">
        <v>27</v>
      </c>
    </row>
    <row r="30" spans="1:22" s="1" customFormat="1" ht="18" customHeight="1">
      <c r="A30" s="10">
        <v>11</v>
      </c>
      <c r="B30" s="11" t="s">
        <v>49</v>
      </c>
      <c r="C30" s="12" t="s">
        <v>30</v>
      </c>
      <c r="D30" s="12">
        <f>E30+E31</f>
        <v>8</v>
      </c>
      <c r="E30" s="10">
        <f>SUM(F30:U30)</f>
        <v>3</v>
      </c>
      <c r="F30" s="10">
        <v>1</v>
      </c>
      <c r="G30" s="10">
        <v>1</v>
      </c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" customFormat="1" ht="18" customHeight="1">
      <c r="A31" s="10"/>
      <c r="B31" s="11"/>
      <c r="C31" s="13"/>
      <c r="D31" s="13"/>
      <c r="E31" s="10">
        <f>SUM(F31:U31)</f>
        <v>5</v>
      </c>
      <c r="F31" s="10">
        <v>2</v>
      </c>
      <c r="G31" s="10">
        <v>2</v>
      </c>
      <c r="H31" s="10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 t="s">
        <v>27</v>
      </c>
    </row>
    <row r="32" spans="1:22" s="1" customFormat="1" ht="18" customHeight="1">
      <c r="A32" s="10">
        <v>12</v>
      </c>
      <c r="B32" s="11" t="s">
        <v>50</v>
      </c>
      <c r="C32" s="17" t="s">
        <v>29</v>
      </c>
      <c r="D32" s="18">
        <f>SUM(E32:E35)</f>
        <v>15</v>
      </c>
      <c r="E32" s="14">
        <v>2</v>
      </c>
      <c r="F32" s="14"/>
      <c r="G32" s="14">
        <v>1</v>
      </c>
      <c r="H32" s="14"/>
      <c r="I32" s="14">
        <v>1</v>
      </c>
      <c r="J32" s="1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" customFormat="1" ht="18" customHeight="1">
      <c r="A33" s="10"/>
      <c r="B33" s="11"/>
      <c r="C33" s="19"/>
      <c r="D33" s="20"/>
      <c r="E33" s="14">
        <v>2</v>
      </c>
      <c r="F33" s="14"/>
      <c r="G33" s="14">
        <v>1</v>
      </c>
      <c r="H33" s="14"/>
      <c r="I33" s="14">
        <v>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 t="s">
        <v>27</v>
      </c>
    </row>
    <row r="34" spans="1:22" s="1" customFormat="1" ht="18" customHeight="1">
      <c r="A34" s="10"/>
      <c r="B34" s="11"/>
      <c r="C34" s="17" t="s">
        <v>30</v>
      </c>
      <c r="D34" s="20"/>
      <c r="E34" s="10">
        <v>6</v>
      </c>
      <c r="F34" s="10">
        <v>1</v>
      </c>
      <c r="G34" s="10">
        <v>1</v>
      </c>
      <c r="H34" s="10">
        <v>1</v>
      </c>
      <c r="I34" s="10"/>
      <c r="J34" s="10"/>
      <c r="K34" s="10">
        <v>1</v>
      </c>
      <c r="L34" s="10">
        <v>1</v>
      </c>
      <c r="M34" s="10">
        <v>1</v>
      </c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" customFormat="1" ht="18" customHeight="1">
      <c r="A35" s="10"/>
      <c r="B35" s="11"/>
      <c r="C35" s="19"/>
      <c r="D35" s="21"/>
      <c r="E35" s="10">
        <v>5</v>
      </c>
      <c r="F35" s="10">
        <v>1</v>
      </c>
      <c r="G35" s="10">
        <v>1</v>
      </c>
      <c r="H35" s="10">
        <v>1</v>
      </c>
      <c r="I35" s="10"/>
      <c r="J35" s="10"/>
      <c r="K35" s="10">
        <v>1</v>
      </c>
      <c r="L35" s="10">
        <v>1</v>
      </c>
      <c r="M35" s="10"/>
      <c r="N35" s="10"/>
      <c r="O35" s="10"/>
      <c r="P35" s="10"/>
      <c r="Q35" s="10"/>
      <c r="R35" s="10"/>
      <c r="S35" s="10"/>
      <c r="T35" s="10"/>
      <c r="U35" s="10"/>
      <c r="V35" s="10" t="s">
        <v>27</v>
      </c>
    </row>
  </sheetData>
  <sheetProtection/>
  <mergeCells count="57">
    <mergeCell ref="A1:B1"/>
    <mergeCell ref="A2:V2"/>
    <mergeCell ref="F3:U3"/>
    <mergeCell ref="A5:C5"/>
    <mergeCell ref="A3:A4"/>
    <mergeCell ref="A6:A7"/>
    <mergeCell ref="A8:A11"/>
    <mergeCell ref="A12:A13"/>
    <mergeCell ref="A15:A16"/>
    <mergeCell ref="A17:A18"/>
    <mergeCell ref="A19:A21"/>
    <mergeCell ref="A22:A23"/>
    <mergeCell ref="A24:A27"/>
    <mergeCell ref="A28:A29"/>
    <mergeCell ref="A30:A31"/>
    <mergeCell ref="A32:A35"/>
    <mergeCell ref="B3:B4"/>
    <mergeCell ref="B6:B7"/>
    <mergeCell ref="B8:B11"/>
    <mergeCell ref="B12:B13"/>
    <mergeCell ref="B15:B16"/>
    <mergeCell ref="B17:B18"/>
    <mergeCell ref="B19:B21"/>
    <mergeCell ref="B22:B23"/>
    <mergeCell ref="B24:B27"/>
    <mergeCell ref="B28:B29"/>
    <mergeCell ref="B30:B31"/>
    <mergeCell ref="B32:B35"/>
    <mergeCell ref="C3:C4"/>
    <mergeCell ref="C6:C7"/>
    <mergeCell ref="C8:C9"/>
    <mergeCell ref="C10:C11"/>
    <mergeCell ref="C12:C13"/>
    <mergeCell ref="C15:C16"/>
    <mergeCell ref="C17:C18"/>
    <mergeCell ref="C19:C21"/>
    <mergeCell ref="C22:C23"/>
    <mergeCell ref="C24:C25"/>
    <mergeCell ref="C26:C27"/>
    <mergeCell ref="C28:C29"/>
    <mergeCell ref="C30:C31"/>
    <mergeCell ref="C32:C33"/>
    <mergeCell ref="C34:C35"/>
    <mergeCell ref="D3:D4"/>
    <mergeCell ref="D6:D7"/>
    <mergeCell ref="D8:D11"/>
    <mergeCell ref="D12:D13"/>
    <mergeCell ref="D15:D16"/>
    <mergeCell ref="D17:D18"/>
    <mergeCell ref="D19:D21"/>
    <mergeCell ref="D22:D23"/>
    <mergeCell ref="D24:D27"/>
    <mergeCell ref="D28:D29"/>
    <mergeCell ref="D30:D31"/>
    <mergeCell ref="D32:D35"/>
    <mergeCell ref="E3:E4"/>
    <mergeCell ref="V3:V5"/>
  </mergeCells>
  <printOptions/>
  <pageMargins left="0.75" right="0.75" top="1" bottom="1" header="0.5" footer="0.5"/>
  <pageSetup fitToHeight="0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cp:lastPrinted>2021-12-15T00:01:31Z</cp:lastPrinted>
  <dcterms:created xsi:type="dcterms:W3CDTF">2020-05-20T02:35:13Z</dcterms:created>
  <dcterms:modified xsi:type="dcterms:W3CDTF">2022-08-31T07:26:59Z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CD1F3EE98F7D4BF2A92A601E996EF15C</vt:lpwstr>
  </property>
  <property fmtid="{D5CDD505-2E9C-101B-9397-08002B2CF9AE}" pid="5" name="KSOReadingLayo">
    <vt:bool>true</vt:bool>
  </property>
</Properties>
</file>