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1840" windowHeight="9825" activeTab="7"/>
  </bookViews>
  <sheets>
    <sheet name="小学语文" sheetId="14" r:id="rId1"/>
    <sheet name="小学数学" sheetId="15" r:id="rId2"/>
    <sheet name="小学道法" sheetId="16" r:id="rId3"/>
    <sheet name="小学科学" sheetId="17" r:id="rId4"/>
    <sheet name="小学英语" sheetId="18" r:id="rId5"/>
    <sheet name="小学音乐" sheetId="7" r:id="rId6"/>
    <sheet name="小学体育" sheetId="12" r:id="rId7"/>
    <sheet name="小学美术" sheetId="13" r:id="rId8"/>
  </sheets>
  <definedNames>
    <definedName name="_xlnm.Print_Titles" localSheetId="7">小学美术!$2:$3</definedName>
    <definedName name="_xlnm.Print_Titles" localSheetId="6">小学体育!$2:$3</definedName>
    <definedName name="_xlnm.Print_Titles" localSheetId="5">小学音乐!$2:$3</definedName>
    <definedName name="_xlnm.Print_Titles" localSheetId="4">小学英语!$2:$2</definedName>
    <definedName name="_xlnm.Print_Titles" localSheetId="0">小学语文!$2:$2</definedName>
  </definedNames>
  <calcPr calcId="124519"/>
</workbook>
</file>

<file path=xl/calcChain.xml><?xml version="1.0" encoding="utf-8"?>
<calcChain xmlns="http://schemas.openxmlformats.org/spreadsheetml/2006/main">
  <c r="H5" i="12"/>
  <c r="H8"/>
  <c r="H4"/>
  <c r="H9"/>
  <c r="H7"/>
  <c r="H6"/>
  <c r="H4" i="7"/>
  <c r="H6"/>
  <c r="H5"/>
  <c r="H5" i="13"/>
  <c r="H9"/>
  <c r="H8"/>
  <c r="H7"/>
  <c r="H6"/>
  <c r="H4"/>
  <c r="F6" i="18"/>
  <c r="F4"/>
  <c r="F5"/>
  <c r="D6"/>
  <c r="D4"/>
  <c r="D5"/>
  <c r="F4" i="17"/>
  <c r="F6"/>
  <c r="F5"/>
  <c r="D4"/>
  <c r="D6"/>
  <c r="D5"/>
  <c r="F6" i="16"/>
  <c r="F5"/>
  <c r="F4"/>
  <c r="D6"/>
  <c r="D5"/>
  <c r="D4"/>
  <c r="F7" i="15"/>
  <c r="F6"/>
  <c r="F5"/>
  <c r="F8"/>
  <c r="F4"/>
  <c r="F9"/>
  <c r="D7"/>
  <c r="D6"/>
  <c r="D5"/>
  <c r="D8"/>
  <c r="D4"/>
  <c r="D9"/>
  <c r="F7" i="14"/>
  <c r="F5"/>
  <c r="F12"/>
  <c r="F4"/>
  <c r="F9"/>
  <c r="F11"/>
  <c r="F13"/>
  <c r="F16"/>
  <c r="F6"/>
  <c r="F10"/>
  <c r="F14"/>
  <c r="F15"/>
  <c r="F8"/>
  <c r="D7"/>
  <c r="D5"/>
  <c r="D12"/>
  <c r="D4"/>
  <c r="D9"/>
  <c r="D11"/>
  <c r="D13"/>
  <c r="D16"/>
  <c r="D6"/>
  <c r="D10"/>
  <c r="D14"/>
  <c r="D15"/>
  <c r="D8"/>
  <c r="F6" i="7"/>
  <c r="D6"/>
  <c r="F4"/>
  <c r="D4"/>
  <c r="F5"/>
  <c r="D5"/>
  <c r="F6" i="13"/>
  <c r="D6"/>
  <c r="F7"/>
  <c r="D7"/>
  <c r="F8"/>
  <c r="D8"/>
  <c r="F9"/>
  <c r="D9"/>
  <c r="F5"/>
  <c r="D5"/>
  <c r="F4"/>
  <c r="D4"/>
  <c r="F9" i="12"/>
  <c r="F5"/>
  <c r="F8"/>
  <c r="F7"/>
  <c r="F4"/>
  <c r="F6"/>
  <c r="D9"/>
  <c r="D5"/>
  <c r="D8"/>
  <c r="D7"/>
  <c r="D4"/>
  <c r="D6"/>
  <c r="I8" l="1"/>
  <c r="I4" i="7"/>
  <c r="I8" i="13"/>
  <c r="I6" i="7"/>
  <c r="I6" i="13"/>
  <c r="G4" i="18"/>
  <c r="G5" i="17"/>
  <c r="G10" i="14"/>
  <c r="G4" i="17"/>
  <c r="G4" i="14"/>
  <c r="G5"/>
  <c r="G14"/>
  <c r="G16"/>
  <c r="G9"/>
  <c r="G7"/>
  <c r="G11"/>
  <c r="G15"/>
  <c r="G8"/>
  <c r="G6"/>
  <c r="G13"/>
  <c r="G12"/>
  <c r="G4" i="15"/>
  <c r="G7"/>
  <c r="G5"/>
  <c r="G9"/>
  <c r="G6"/>
  <c r="G8"/>
  <c r="I7" i="13"/>
  <c r="I4"/>
  <c r="I9"/>
  <c r="I5" i="12"/>
  <c r="I7"/>
  <c r="I6"/>
  <c r="I4"/>
  <c r="I9"/>
  <c r="G6" i="17"/>
  <c r="G5" i="18"/>
  <c r="G6"/>
  <c r="G6" i="16"/>
  <c r="G5"/>
  <c r="G4"/>
</calcChain>
</file>

<file path=xl/sharedStrings.xml><?xml version="1.0" encoding="utf-8"?>
<sst xmlns="http://schemas.openxmlformats.org/spreadsheetml/2006/main" count="140" uniqueCount="32">
  <si>
    <t>报考岗位</t>
  </si>
  <si>
    <t>准考证号</t>
  </si>
  <si>
    <t>笔试成绩</t>
  </si>
  <si>
    <t>小学音乐</t>
  </si>
  <si>
    <t>小学体育</t>
  </si>
  <si>
    <t>小学美术</t>
  </si>
  <si>
    <t>原始分</t>
    <phoneticPr fontId="1" type="noConversion"/>
  </si>
  <si>
    <t>折合分
（30%）</t>
    <phoneticPr fontId="1" type="noConversion"/>
  </si>
  <si>
    <t>折合分
（40%）</t>
    <phoneticPr fontId="1" type="noConversion"/>
  </si>
  <si>
    <t>排名</t>
    <phoneticPr fontId="1" type="noConversion"/>
  </si>
  <si>
    <t>小学语文</t>
  </si>
  <si>
    <t>小学数学</t>
  </si>
  <si>
    <t>小学道德与法治</t>
  </si>
  <si>
    <t>小学科学</t>
  </si>
  <si>
    <t>小学英语</t>
  </si>
  <si>
    <t>微型课成绩</t>
    <phoneticPr fontId="1" type="noConversion"/>
  </si>
  <si>
    <t>微型课成绩</t>
    <phoneticPr fontId="1" type="noConversion"/>
  </si>
  <si>
    <t>总成绩</t>
    <phoneticPr fontId="1" type="noConversion"/>
  </si>
  <si>
    <t>原始分</t>
    <phoneticPr fontId="1" type="noConversion"/>
  </si>
  <si>
    <t>折合分
（40%）</t>
    <phoneticPr fontId="1" type="noConversion"/>
  </si>
  <si>
    <t>折合分
（60%）</t>
    <phoneticPr fontId="1" type="noConversion"/>
  </si>
  <si>
    <t>排名</t>
    <phoneticPr fontId="1" type="noConversion"/>
  </si>
  <si>
    <t>总成绩</t>
    <phoneticPr fontId="1" type="noConversion"/>
  </si>
  <si>
    <t>折合分
（30%）</t>
    <phoneticPr fontId="1" type="noConversion"/>
  </si>
  <si>
    <t>微型课</t>
    <phoneticPr fontId="1" type="noConversion"/>
  </si>
  <si>
    <t>专业技能测试
成绩</t>
    <phoneticPr fontId="1" type="noConversion"/>
  </si>
  <si>
    <t>2022年株洲市芦淞区面向有教学经验教师招聘
小学教师微型课成绩和总成绩公示</t>
    <phoneticPr fontId="1" type="noConversion"/>
  </si>
  <si>
    <t>准考
证号</t>
    <phoneticPr fontId="1" type="noConversion"/>
  </si>
  <si>
    <t>准考
证号</t>
    <phoneticPr fontId="1" type="noConversion"/>
  </si>
  <si>
    <t>总成绩</t>
    <phoneticPr fontId="1" type="noConversion"/>
  </si>
  <si>
    <t>2022年株洲市芦淞区面向有教学经验教师招聘
小学教师微型课成绩和总成绩公示</t>
    <phoneticPr fontId="1" type="noConversion"/>
  </si>
  <si>
    <t>折合分
（30%）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</si>
</sst>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3"/>
      <color theme="1"/>
      <name val="宋体"/>
      <family val="2"/>
      <charset val="134"/>
      <scheme val="minor"/>
    </font>
    <font>
      <sz val="13"/>
      <color theme="1"/>
      <name val="宋体"/>
      <family val="3"/>
      <charset val="134"/>
      <scheme val="minor"/>
    </font>
    <font>
      <sz val="18"/>
      <color theme="1"/>
      <name val="方正小标宋简体"/>
      <family val="4"/>
      <charset val="134"/>
    </font>
    <font>
      <sz val="20"/>
      <color theme="1"/>
      <name val="方正小标宋简体"/>
      <family val="4"/>
      <charset val="134"/>
    </font>
    <font>
      <b/>
      <sz val="11"/>
      <color theme="1"/>
      <name val="宋体"/>
      <family val="3"/>
      <charset val="134"/>
      <scheme val="minor"/>
    </font>
    <font>
      <b/>
      <sz val="13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177" fontId="3" fillId="0" borderId="1" xfId="0" applyNumberFormat="1" applyFont="1" applyBorder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6" fillId="0" borderId="0" xfId="0" applyFon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177" fontId="3" fillId="0" borderId="5" xfId="0" applyNumberFormat="1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/>
    </xf>
    <xf numFmtId="177" fontId="3" fillId="0" borderId="5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7" fontId="3" fillId="0" borderId="3" xfId="0" applyNumberFormat="1" applyFont="1" applyBorder="1" applyAlignment="1">
      <alignment horizontal="center" vertical="center"/>
    </xf>
    <xf numFmtId="177" fontId="3" fillId="0" borderId="9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177" fontId="3" fillId="0" borderId="8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3" fillId="0" borderId="9" xfId="0" applyNumberFormat="1" applyFont="1" applyBorder="1" applyAlignment="1">
      <alignment horizontal="center" vertical="center" wrapText="1"/>
    </xf>
    <xf numFmtId="177" fontId="3" fillId="0" borderId="8" xfId="0" applyNumberFormat="1" applyFont="1" applyBorder="1" applyAlignment="1">
      <alignment horizontal="center" vertical="center" wrapText="1"/>
    </xf>
    <xf numFmtId="176" fontId="3" fillId="0" borderId="5" xfId="0" applyNumberFormat="1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77" fontId="3" fillId="0" borderId="3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 wrapText="1"/>
    </xf>
    <xf numFmtId="177" fontId="3" fillId="2" borderId="3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177" fontId="3" fillId="2" borderId="2" xfId="0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76" fontId="7" fillId="0" borderId="5" xfId="0" applyNumberFormat="1" applyFont="1" applyBorder="1" applyAlignment="1">
      <alignment horizontal="center" vertical="center" wrapText="1"/>
    </xf>
    <xf numFmtId="176" fontId="7" fillId="0" borderId="6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76" fontId="7" fillId="0" borderId="5" xfId="0" applyNumberFormat="1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"/>
  <sheetViews>
    <sheetView topLeftCell="A4" workbookViewId="0">
      <selection activeCell="G15" sqref="G15"/>
    </sheetView>
  </sheetViews>
  <sheetFormatPr defaultRowHeight="26.25" customHeight="1"/>
  <cols>
    <col min="1" max="1" width="11" style="13" customWidth="1"/>
    <col min="2" max="2" width="11.125" style="13" customWidth="1"/>
    <col min="3" max="3" width="9.75" style="15" customWidth="1"/>
    <col min="4" max="4" width="10.375" style="13" customWidth="1"/>
    <col min="5" max="6" width="9.75" style="13" customWidth="1"/>
    <col min="7" max="7" width="9.5" style="13" customWidth="1"/>
    <col min="8" max="8" width="9.875" style="13" customWidth="1"/>
    <col min="9" max="16384" width="9" style="13"/>
  </cols>
  <sheetData>
    <row r="1" spans="1:8" ht="60" customHeight="1">
      <c r="A1" s="55" t="s">
        <v>26</v>
      </c>
      <c r="B1" s="55"/>
      <c r="C1" s="55"/>
      <c r="D1" s="55"/>
      <c r="E1" s="55"/>
      <c r="F1" s="55"/>
      <c r="G1" s="55"/>
      <c r="H1" s="55"/>
    </row>
    <row r="2" spans="1:8" s="14" customFormat="1" ht="36.75" customHeight="1">
      <c r="A2" s="56" t="s">
        <v>0</v>
      </c>
      <c r="B2" s="56" t="s">
        <v>1</v>
      </c>
      <c r="C2" s="58" t="s">
        <v>2</v>
      </c>
      <c r="D2" s="59"/>
      <c r="E2" s="60" t="s">
        <v>16</v>
      </c>
      <c r="F2" s="61"/>
      <c r="G2" s="60" t="s">
        <v>17</v>
      </c>
      <c r="H2" s="54" t="s">
        <v>21</v>
      </c>
    </row>
    <row r="3" spans="1:8" s="14" customFormat="1" ht="36.75" customHeight="1">
      <c r="A3" s="57"/>
      <c r="B3" s="57"/>
      <c r="C3" s="21" t="s">
        <v>18</v>
      </c>
      <c r="D3" s="20" t="s">
        <v>19</v>
      </c>
      <c r="E3" s="21" t="s">
        <v>18</v>
      </c>
      <c r="F3" s="20" t="s">
        <v>20</v>
      </c>
      <c r="G3" s="60"/>
      <c r="H3" s="54"/>
    </row>
    <row r="4" spans="1:8" ht="26.25" customHeight="1">
      <c r="A4" s="9" t="s">
        <v>10</v>
      </c>
      <c r="B4" s="9">
        <v>2201191</v>
      </c>
      <c r="C4" s="1">
        <v>83.6</v>
      </c>
      <c r="D4" s="1">
        <f>C4*0.4</f>
        <v>33.44</v>
      </c>
      <c r="E4" s="1">
        <v>94.2</v>
      </c>
      <c r="F4" s="1">
        <f>E4*0.6</f>
        <v>56.52</v>
      </c>
      <c r="G4" s="23">
        <f>D4+F4</f>
        <v>89.960000000000008</v>
      </c>
      <c r="H4" s="51">
        <v>1</v>
      </c>
    </row>
    <row r="5" spans="1:8" ht="26.25" customHeight="1">
      <c r="A5" s="9" t="s">
        <v>10</v>
      </c>
      <c r="B5" s="9">
        <v>2201126</v>
      </c>
      <c r="C5" s="1">
        <v>84.5</v>
      </c>
      <c r="D5" s="1">
        <f>C5*0.4</f>
        <v>33.800000000000004</v>
      </c>
      <c r="E5" s="1">
        <v>92.64</v>
      </c>
      <c r="F5" s="1">
        <f>E5*0.6</f>
        <v>55.583999999999996</v>
      </c>
      <c r="G5" s="23">
        <f>D5+F5</f>
        <v>89.384</v>
      </c>
      <c r="H5" s="51">
        <v>2</v>
      </c>
    </row>
    <row r="6" spans="1:8" ht="26.25" customHeight="1">
      <c r="A6" s="9" t="s">
        <v>10</v>
      </c>
      <c r="B6" s="9">
        <v>2201195</v>
      </c>
      <c r="C6" s="1">
        <v>82.1</v>
      </c>
      <c r="D6" s="1">
        <f>C6*0.4</f>
        <v>32.839999999999996</v>
      </c>
      <c r="E6" s="1">
        <v>91.32</v>
      </c>
      <c r="F6" s="1">
        <f>E6*0.6</f>
        <v>54.791999999999994</v>
      </c>
      <c r="G6" s="23">
        <f>D6+F6</f>
        <v>87.631999999999991</v>
      </c>
      <c r="H6" s="51">
        <v>3</v>
      </c>
    </row>
    <row r="7" spans="1:8" ht="26.25" customHeight="1" thickBot="1">
      <c r="A7" s="44" t="s">
        <v>10</v>
      </c>
      <c r="B7" s="44">
        <v>2201129</v>
      </c>
      <c r="C7" s="45">
        <v>85.3</v>
      </c>
      <c r="D7" s="45">
        <f t="shared" ref="D7:D16" si="0">C7*0.4</f>
        <v>34.119999999999997</v>
      </c>
      <c r="E7" s="45">
        <v>88.38</v>
      </c>
      <c r="F7" s="45">
        <f t="shared" ref="F7:F16" si="1">E7*0.6</f>
        <v>53.027999999999999</v>
      </c>
      <c r="G7" s="35">
        <f t="shared" ref="G7:G16" si="2">D7+F7</f>
        <v>87.147999999999996</v>
      </c>
      <c r="H7" s="53">
        <v>4</v>
      </c>
    </row>
    <row r="8" spans="1:8" ht="26.25" customHeight="1">
      <c r="A8" s="41" t="s">
        <v>10</v>
      </c>
      <c r="B8" s="41">
        <v>2201008</v>
      </c>
      <c r="C8" s="42">
        <v>85.4</v>
      </c>
      <c r="D8" s="42">
        <f>C8*0.4</f>
        <v>34.160000000000004</v>
      </c>
      <c r="E8" s="42">
        <v>87.8</v>
      </c>
      <c r="F8" s="42">
        <f>E8*0.6</f>
        <v>52.68</v>
      </c>
      <c r="G8" s="34">
        <f>D8+F8</f>
        <v>86.84</v>
      </c>
      <c r="H8" s="52">
        <v>5</v>
      </c>
    </row>
    <row r="9" spans="1:8" ht="26.25" customHeight="1">
      <c r="A9" s="9" t="s">
        <v>10</v>
      </c>
      <c r="B9" s="9">
        <v>2201102</v>
      </c>
      <c r="C9" s="1">
        <v>83.5</v>
      </c>
      <c r="D9" s="1">
        <f>C9*0.4</f>
        <v>33.4</v>
      </c>
      <c r="E9" s="1">
        <v>88.52</v>
      </c>
      <c r="F9" s="1">
        <f>E9*0.6</f>
        <v>53.111999999999995</v>
      </c>
      <c r="G9" s="23">
        <f>D9+F9</f>
        <v>86.512</v>
      </c>
      <c r="H9" s="51">
        <v>6</v>
      </c>
    </row>
    <row r="10" spans="1:8" ht="26.25" customHeight="1">
      <c r="A10" s="9" t="s">
        <v>10</v>
      </c>
      <c r="B10" s="9">
        <v>2201109</v>
      </c>
      <c r="C10" s="1">
        <v>81.8</v>
      </c>
      <c r="D10" s="1">
        <f>C10*0.4</f>
        <v>32.72</v>
      </c>
      <c r="E10" s="1">
        <v>89.3</v>
      </c>
      <c r="F10" s="1">
        <f>E10*0.6</f>
        <v>53.58</v>
      </c>
      <c r="G10" s="23">
        <f>D10+F10</f>
        <v>86.3</v>
      </c>
      <c r="H10" s="51">
        <v>7</v>
      </c>
    </row>
    <row r="11" spans="1:8" ht="26.25" customHeight="1">
      <c r="A11" s="9" t="s">
        <v>10</v>
      </c>
      <c r="B11" s="9">
        <v>2201050</v>
      </c>
      <c r="C11" s="1">
        <v>83.2</v>
      </c>
      <c r="D11" s="1">
        <f>C11*0.4</f>
        <v>33.28</v>
      </c>
      <c r="E11" s="1">
        <v>86.76</v>
      </c>
      <c r="F11" s="1">
        <f>E11*0.6</f>
        <v>52.056000000000004</v>
      </c>
      <c r="G11" s="23">
        <f>D11+F11</f>
        <v>85.336000000000013</v>
      </c>
      <c r="H11" s="51">
        <v>8</v>
      </c>
    </row>
    <row r="12" spans="1:8" ht="26.25" customHeight="1">
      <c r="A12" s="9" t="s">
        <v>10</v>
      </c>
      <c r="B12" s="9">
        <v>2201012</v>
      </c>
      <c r="C12" s="1">
        <v>84.3</v>
      </c>
      <c r="D12" s="1">
        <f t="shared" si="0"/>
        <v>33.72</v>
      </c>
      <c r="E12" s="1">
        <v>85.98</v>
      </c>
      <c r="F12" s="1">
        <f t="shared" si="1"/>
        <v>51.588000000000001</v>
      </c>
      <c r="G12" s="23">
        <f t="shared" si="2"/>
        <v>85.307999999999993</v>
      </c>
      <c r="H12" s="51">
        <v>9</v>
      </c>
    </row>
    <row r="13" spans="1:8" ht="26.25" customHeight="1">
      <c r="A13" s="9" t="s">
        <v>10</v>
      </c>
      <c r="B13" s="9">
        <v>2201013</v>
      </c>
      <c r="C13" s="1">
        <v>83.1</v>
      </c>
      <c r="D13" s="1">
        <f t="shared" si="0"/>
        <v>33.24</v>
      </c>
      <c r="E13" s="1">
        <v>86.22</v>
      </c>
      <c r="F13" s="1">
        <f t="shared" si="1"/>
        <v>51.731999999999999</v>
      </c>
      <c r="G13" s="23">
        <f t="shared" si="2"/>
        <v>84.972000000000008</v>
      </c>
      <c r="H13" s="51">
        <v>10</v>
      </c>
    </row>
    <row r="14" spans="1:8" ht="26.25" customHeight="1">
      <c r="A14" s="9" t="s">
        <v>10</v>
      </c>
      <c r="B14" s="9">
        <v>2201133</v>
      </c>
      <c r="C14" s="1">
        <v>81.8</v>
      </c>
      <c r="D14" s="1">
        <f>C14*0.4</f>
        <v>32.72</v>
      </c>
      <c r="E14" s="1">
        <v>86.34</v>
      </c>
      <c r="F14" s="1">
        <f>E14*0.6</f>
        <v>51.804000000000002</v>
      </c>
      <c r="G14" s="23">
        <f>D14+F14</f>
        <v>84.524000000000001</v>
      </c>
      <c r="H14" s="51">
        <v>11</v>
      </c>
    </row>
    <row r="15" spans="1:8" ht="26.25" customHeight="1">
      <c r="A15" s="9" t="s">
        <v>10</v>
      </c>
      <c r="B15" s="9">
        <v>2201187</v>
      </c>
      <c r="C15" s="1">
        <v>81.8</v>
      </c>
      <c r="D15" s="1">
        <f>C15*0.4</f>
        <v>32.72</v>
      </c>
      <c r="E15" s="1">
        <v>86.16</v>
      </c>
      <c r="F15" s="1">
        <f>E15*0.6</f>
        <v>51.695999999999998</v>
      </c>
      <c r="G15" s="23">
        <f>D15+F15</f>
        <v>84.415999999999997</v>
      </c>
      <c r="H15" s="51">
        <v>12</v>
      </c>
    </row>
    <row r="16" spans="1:8" ht="26.25" customHeight="1">
      <c r="A16" s="9" t="s">
        <v>10</v>
      </c>
      <c r="B16" s="9">
        <v>2201059</v>
      </c>
      <c r="C16" s="1">
        <v>82.6</v>
      </c>
      <c r="D16" s="1">
        <f t="shared" si="0"/>
        <v>33.04</v>
      </c>
      <c r="E16" s="1">
        <v>85.2</v>
      </c>
      <c r="F16" s="1">
        <f t="shared" si="1"/>
        <v>51.12</v>
      </c>
      <c r="G16" s="23">
        <f t="shared" si="2"/>
        <v>84.16</v>
      </c>
      <c r="H16" s="51">
        <v>13</v>
      </c>
    </row>
  </sheetData>
  <mergeCells count="7">
    <mergeCell ref="H2:H3"/>
    <mergeCell ref="A1:H1"/>
    <mergeCell ref="A2:A3"/>
    <mergeCell ref="B2:B3"/>
    <mergeCell ref="C2:D2"/>
    <mergeCell ref="E2:F2"/>
    <mergeCell ref="G2:G3"/>
  </mergeCells>
  <phoneticPr fontId="1" type="noConversion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9"/>
  <sheetViews>
    <sheetView workbookViewId="0">
      <selection activeCell="G4" sqref="G4"/>
    </sheetView>
  </sheetViews>
  <sheetFormatPr defaultRowHeight="28.5" customHeight="1"/>
  <cols>
    <col min="1" max="1" width="11" style="13" customWidth="1"/>
    <col min="2" max="2" width="11.125" style="13" customWidth="1"/>
    <col min="3" max="3" width="10.375" style="15" customWidth="1"/>
    <col min="4" max="4" width="10.375" style="13" customWidth="1"/>
    <col min="5" max="5" width="8.5" style="13" customWidth="1"/>
    <col min="6" max="6" width="10.375" style="13" customWidth="1"/>
    <col min="7" max="7" width="9.5" style="13" customWidth="1"/>
    <col min="8" max="8" width="8.875" style="13" customWidth="1"/>
    <col min="9" max="16384" width="9" style="13"/>
  </cols>
  <sheetData>
    <row r="1" spans="1:8" ht="60" customHeight="1">
      <c r="A1" s="55" t="s">
        <v>26</v>
      </c>
      <c r="B1" s="55"/>
      <c r="C1" s="55"/>
      <c r="D1" s="55"/>
      <c r="E1" s="55"/>
      <c r="F1" s="55"/>
      <c r="G1" s="55"/>
      <c r="H1" s="55"/>
    </row>
    <row r="2" spans="1:8" s="14" customFormat="1" ht="39" customHeight="1">
      <c r="A2" s="56" t="s">
        <v>0</v>
      </c>
      <c r="B2" s="56" t="s">
        <v>1</v>
      </c>
      <c r="C2" s="58" t="s">
        <v>2</v>
      </c>
      <c r="D2" s="59"/>
      <c r="E2" s="60" t="s">
        <v>15</v>
      </c>
      <c r="F2" s="61"/>
      <c r="G2" s="60" t="s">
        <v>17</v>
      </c>
      <c r="H2" s="54" t="s">
        <v>21</v>
      </c>
    </row>
    <row r="3" spans="1:8" s="14" customFormat="1" ht="39" customHeight="1">
      <c r="A3" s="57"/>
      <c r="B3" s="57"/>
      <c r="C3" s="21" t="s">
        <v>18</v>
      </c>
      <c r="D3" s="20" t="s">
        <v>19</v>
      </c>
      <c r="E3" s="21" t="s">
        <v>18</v>
      </c>
      <c r="F3" s="20" t="s">
        <v>20</v>
      </c>
      <c r="G3" s="60"/>
      <c r="H3" s="54"/>
    </row>
    <row r="4" spans="1:8" ht="33" customHeight="1">
      <c r="A4" s="9" t="s">
        <v>11</v>
      </c>
      <c r="B4" s="9">
        <v>2202050</v>
      </c>
      <c r="C4" s="1">
        <v>82.4</v>
      </c>
      <c r="D4" s="1">
        <f>C4*0.4</f>
        <v>32.96</v>
      </c>
      <c r="E4" s="1">
        <v>92.82</v>
      </c>
      <c r="F4" s="1">
        <f>E4*0.6</f>
        <v>55.691999999999993</v>
      </c>
      <c r="G4" s="23">
        <f>D4+F4</f>
        <v>88.651999999999987</v>
      </c>
      <c r="H4" s="51">
        <v>1</v>
      </c>
    </row>
    <row r="5" spans="1:8" ht="33" customHeight="1" thickBot="1">
      <c r="A5" s="44" t="s">
        <v>11</v>
      </c>
      <c r="B5" s="44">
        <v>2202077</v>
      </c>
      <c r="C5" s="45">
        <v>82.8</v>
      </c>
      <c r="D5" s="45">
        <f>C5*0.4</f>
        <v>33.119999999999997</v>
      </c>
      <c r="E5" s="45">
        <v>91.54</v>
      </c>
      <c r="F5" s="45">
        <f>E5*0.6</f>
        <v>54.923999999999999</v>
      </c>
      <c r="G5" s="35">
        <f>D5+F5</f>
        <v>88.043999999999997</v>
      </c>
      <c r="H5" s="53">
        <v>2</v>
      </c>
    </row>
    <row r="6" spans="1:8" ht="33" customHeight="1">
      <c r="A6" s="41" t="s">
        <v>11</v>
      </c>
      <c r="B6" s="41">
        <v>2202064</v>
      </c>
      <c r="C6" s="42">
        <v>82.8</v>
      </c>
      <c r="D6" s="42">
        <f>C6*0.4</f>
        <v>33.119999999999997</v>
      </c>
      <c r="E6" s="42">
        <v>88.36</v>
      </c>
      <c r="F6" s="42">
        <f>E6*0.6</f>
        <v>53.015999999999998</v>
      </c>
      <c r="G6" s="34">
        <f>D6+F6</f>
        <v>86.135999999999996</v>
      </c>
      <c r="H6" s="52">
        <v>3</v>
      </c>
    </row>
    <row r="7" spans="1:8" ht="33" customHeight="1">
      <c r="A7" s="9" t="s">
        <v>11</v>
      </c>
      <c r="B7" s="9">
        <v>2202136</v>
      </c>
      <c r="C7" s="1">
        <v>83.3</v>
      </c>
      <c r="D7" s="1">
        <f t="shared" ref="D7:D8" si="0">C7*0.4</f>
        <v>33.32</v>
      </c>
      <c r="E7" s="1">
        <v>85.7</v>
      </c>
      <c r="F7" s="1">
        <f t="shared" ref="F7:F8" si="1">E7*0.6</f>
        <v>51.42</v>
      </c>
      <c r="G7" s="23">
        <f t="shared" ref="G7:G8" si="2">D7+F7</f>
        <v>84.740000000000009</v>
      </c>
      <c r="H7" s="51">
        <v>4</v>
      </c>
    </row>
    <row r="8" spans="1:8" ht="33" customHeight="1">
      <c r="A8" s="9" t="s">
        <v>11</v>
      </c>
      <c r="B8" s="9">
        <v>2202014</v>
      </c>
      <c r="C8" s="1">
        <v>82.6</v>
      </c>
      <c r="D8" s="1">
        <f t="shared" si="0"/>
        <v>33.04</v>
      </c>
      <c r="E8" s="1">
        <v>84.3</v>
      </c>
      <c r="F8" s="1">
        <f t="shared" si="1"/>
        <v>50.58</v>
      </c>
      <c r="G8" s="23">
        <f t="shared" si="2"/>
        <v>83.62</v>
      </c>
      <c r="H8" s="51">
        <v>5</v>
      </c>
    </row>
    <row r="9" spans="1:8" ht="33" customHeight="1">
      <c r="A9" s="9" t="s">
        <v>11</v>
      </c>
      <c r="B9" s="9">
        <v>2202028</v>
      </c>
      <c r="C9" s="1">
        <v>84.3</v>
      </c>
      <c r="D9" s="1">
        <f>C9*0.4</f>
        <v>33.72</v>
      </c>
      <c r="E9" s="1">
        <v>80.5</v>
      </c>
      <c r="F9" s="1">
        <f>E9*0.6</f>
        <v>48.3</v>
      </c>
      <c r="G9" s="23">
        <f>D9+F9</f>
        <v>82.02</v>
      </c>
      <c r="H9" s="51">
        <v>6</v>
      </c>
    </row>
  </sheetData>
  <mergeCells count="7">
    <mergeCell ref="H2:H3"/>
    <mergeCell ref="A1:H1"/>
    <mergeCell ref="A2:A3"/>
    <mergeCell ref="B2:B3"/>
    <mergeCell ref="C2:D2"/>
    <mergeCell ref="E2:F2"/>
    <mergeCell ref="G2:G3"/>
  </mergeCells>
  <phoneticPr fontId="1" type="noConversion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6"/>
  <sheetViews>
    <sheetView workbookViewId="0">
      <selection activeCell="G6" sqref="G6"/>
    </sheetView>
  </sheetViews>
  <sheetFormatPr defaultRowHeight="28.5" customHeight="1"/>
  <cols>
    <col min="1" max="1" width="16.875" customWidth="1"/>
    <col min="2" max="2" width="11.125" customWidth="1"/>
    <col min="3" max="3" width="8.875" style="12" customWidth="1"/>
    <col min="4" max="4" width="9.125" customWidth="1"/>
    <col min="5" max="5" width="9" customWidth="1"/>
    <col min="6" max="6" width="9.125" customWidth="1"/>
    <col min="7" max="7" width="10.125" customWidth="1"/>
    <col min="8" max="8" width="9.875" customWidth="1"/>
  </cols>
  <sheetData>
    <row r="1" spans="1:8" ht="60" customHeight="1">
      <c r="A1" s="55" t="s">
        <v>26</v>
      </c>
      <c r="B1" s="55"/>
      <c r="C1" s="55"/>
      <c r="D1" s="55"/>
      <c r="E1" s="55"/>
      <c r="F1" s="55"/>
      <c r="G1" s="55"/>
      <c r="H1" s="55"/>
    </row>
    <row r="2" spans="1:8" ht="39.75" customHeight="1">
      <c r="A2" s="64" t="s">
        <v>0</v>
      </c>
      <c r="B2" s="64" t="s">
        <v>1</v>
      </c>
      <c r="C2" s="66" t="s">
        <v>2</v>
      </c>
      <c r="D2" s="67"/>
      <c r="E2" s="68" t="s">
        <v>15</v>
      </c>
      <c r="F2" s="69"/>
      <c r="G2" s="64" t="s">
        <v>22</v>
      </c>
      <c r="H2" s="62" t="s">
        <v>21</v>
      </c>
    </row>
    <row r="3" spans="1:8" ht="39.75" customHeight="1">
      <c r="A3" s="65"/>
      <c r="B3" s="65"/>
      <c r="C3" s="21" t="s">
        <v>18</v>
      </c>
      <c r="D3" s="20" t="s">
        <v>19</v>
      </c>
      <c r="E3" s="21" t="s">
        <v>18</v>
      </c>
      <c r="F3" s="20" t="s">
        <v>20</v>
      </c>
      <c r="G3" s="65"/>
      <c r="H3" s="63"/>
    </row>
    <row r="4" spans="1:8" ht="36.75" customHeight="1" thickBot="1">
      <c r="A4" s="19" t="s">
        <v>12</v>
      </c>
      <c r="B4" s="19">
        <v>2203003</v>
      </c>
      <c r="C4" s="31">
        <v>81.3</v>
      </c>
      <c r="D4" s="31">
        <f>C4*0.4</f>
        <v>32.520000000000003</v>
      </c>
      <c r="E4" s="31">
        <v>92.2</v>
      </c>
      <c r="F4" s="31">
        <f>E4*0.6</f>
        <v>55.32</v>
      </c>
      <c r="G4" s="32">
        <f>D4+F4</f>
        <v>87.84</v>
      </c>
      <c r="H4" s="33">
        <v>1</v>
      </c>
    </row>
    <row r="5" spans="1:8" ht="36.75" customHeight="1">
      <c r="A5" s="27" t="s">
        <v>12</v>
      </c>
      <c r="B5" s="27">
        <v>2203014</v>
      </c>
      <c r="C5" s="28">
        <v>80.8</v>
      </c>
      <c r="D5" s="28">
        <f>C5*0.4</f>
        <v>32.32</v>
      </c>
      <c r="E5" s="28">
        <v>89.04</v>
      </c>
      <c r="F5" s="28">
        <f>E5*0.6</f>
        <v>53.423999999999999</v>
      </c>
      <c r="G5" s="29">
        <f>D5+F5</f>
        <v>85.744</v>
      </c>
      <c r="H5" s="30">
        <v>2</v>
      </c>
    </row>
    <row r="6" spans="1:8" ht="36.75" customHeight="1">
      <c r="A6" s="17" t="s">
        <v>12</v>
      </c>
      <c r="B6" s="17">
        <v>2203007</v>
      </c>
      <c r="C6" s="24">
        <v>81.2</v>
      </c>
      <c r="D6" s="24">
        <f t="shared" ref="D6" si="0">C6*0.4</f>
        <v>32.480000000000004</v>
      </c>
      <c r="E6" s="24">
        <v>84.8</v>
      </c>
      <c r="F6" s="24">
        <f t="shared" ref="F6" si="1">E6*0.6</f>
        <v>50.879999999999995</v>
      </c>
      <c r="G6" s="25">
        <f t="shared" ref="G6" si="2">D6+F6</f>
        <v>83.36</v>
      </c>
      <c r="H6" s="26">
        <v>3</v>
      </c>
    </row>
  </sheetData>
  <mergeCells count="7">
    <mergeCell ref="H2:H3"/>
    <mergeCell ref="A1:H1"/>
    <mergeCell ref="G2:G3"/>
    <mergeCell ref="A2:A3"/>
    <mergeCell ref="B2:B3"/>
    <mergeCell ref="C2:D2"/>
    <mergeCell ref="E2:F2"/>
  </mergeCells>
  <phoneticPr fontId="1" type="noConversion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6"/>
  <sheetViews>
    <sheetView workbookViewId="0">
      <selection activeCell="G6" sqref="G6"/>
    </sheetView>
  </sheetViews>
  <sheetFormatPr defaultRowHeight="28.5" customHeight="1"/>
  <cols>
    <col min="1" max="1" width="11" customWidth="1"/>
    <col min="2" max="2" width="11.125" customWidth="1"/>
    <col min="3" max="3" width="8.875" style="12" customWidth="1"/>
    <col min="4" max="4" width="9.125" customWidth="1"/>
    <col min="5" max="5" width="9" customWidth="1"/>
    <col min="6" max="6" width="9.125" customWidth="1"/>
    <col min="7" max="7" width="9.5" customWidth="1"/>
    <col min="8" max="8" width="9.875" customWidth="1"/>
  </cols>
  <sheetData>
    <row r="1" spans="1:8" ht="60" customHeight="1">
      <c r="A1" s="55" t="s">
        <v>26</v>
      </c>
      <c r="B1" s="55"/>
      <c r="C1" s="55"/>
      <c r="D1" s="55"/>
      <c r="E1" s="55"/>
      <c r="F1" s="55"/>
      <c r="G1" s="55"/>
      <c r="H1" s="55"/>
    </row>
    <row r="2" spans="1:8" s="11" customFormat="1" ht="36.75" customHeight="1">
      <c r="A2" s="64" t="s">
        <v>0</v>
      </c>
      <c r="B2" s="64" t="s">
        <v>1</v>
      </c>
      <c r="C2" s="66" t="s">
        <v>2</v>
      </c>
      <c r="D2" s="67"/>
      <c r="E2" s="68" t="s">
        <v>15</v>
      </c>
      <c r="F2" s="69"/>
      <c r="G2" s="64" t="s">
        <v>22</v>
      </c>
      <c r="H2" s="62" t="s">
        <v>21</v>
      </c>
    </row>
    <row r="3" spans="1:8" s="11" customFormat="1" ht="36.75" customHeight="1">
      <c r="A3" s="65"/>
      <c r="B3" s="65"/>
      <c r="C3" s="21" t="s">
        <v>18</v>
      </c>
      <c r="D3" s="20" t="s">
        <v>19</v>
      </c>
      <c r="E3" s="21" t="s">
        <v>18</v>
      </c>
      <c r="F3" s="20" t="s">
        <v>20</v>
      </c>
      <c r="G3" s="65"/>
      <c r="H3" s="62"/>
    </row>
    <row r="4" spans="1:8" ht="35.25" customHeight="1" thickBot="1">
      <c r="A4" s="19" t="s">
        <v>13</v>
      </c>
      <c r="B4" s="19">
        <v>2204011</v>
      </c>
      <c r="C4" s="39">
        <v>81.599999999999994</v>
      </c>
      <c r="D4" s="19">
        <f>C4*0.4</f>
        <v>32.64</v>
      </c>
      <c r="E4" s="39">
        <v>94.08</v>
      </c>
      <c r="F4" s="39">
        <f>E4*0.6</f>
        <v>56.448</v>
      </c>
      <c r="G4" s="40">
        <f>D4+F4</f>
        <v>89.087999999999994</v>
      </c>
      <c r="H4" s="33">
        <v>1</v>
      </c>
    </row>
    <row r="5" spans="1:8" ht="35.25" customHeight="1">
      <c r="A5" s="27" t="s">
        <v>13</v>
      </c>
      <c r="B5" s="27">
        <v>2204024</v>
      </c>
      <c r="C5" s="37">
        <v>81.8</v>
      </c>
      <c r="D5" s="27">
        <f>C5*0.4</f>
        <v>32.72</v>
      </c>
      <c r="E5" s="37">
        <v>88.12</v>
      </c>
      <c r="F5" s="37">
        <f>E5*0.6</f>
        <v>52.872</v>
      </c>
      <c r="G5" s="38">
        <f>D5+F5</f>
        <v>85.591999999999999</v>
      </c>
      <c r="H5" s="30">
        <v>2</v>
      </c>
    </row>
    <row r="6" spans="1:8" ht="35.25" customHeight="1">
      <c r="A6" s="17" t="s">
        <v>13</v>
      </c>
      <c r="B6" s="17">
        <v>2204001</v>
      </c>
      <c r="C6" s="18">
        <v>80.8</v>
      </c>
      <c r="D6" s="17">
        <f t="shared" ref="D6" si="0">C6*0.4</f>
        <v>32.32</v>
      </c>
      <c r="E6" s="18">
        <v>83.8</v>
      </c>
      <c r="F6" s="18">
        <f t="shared" ref="F6" si="1">E6*0.6</f>
        <v>50.279999999999994</v>
      </c>
      <c r="G6" s="36">
        <f t="shared" ref="G6" si="2">D6+F6</f>
        <v>82.6</v>
      </c>
      <c r="H6" s="26">
        <v>3</v>
      </c>
    </row>
  </sheetData>
  <mergeCells count="7">
    <mergeCell ref="H2:H3"/>
    <mergeCell ref="A1:H1"/>
    <mergeCell ref="G2:G3"/>
    <mergeCell ref="A2:A3"/>
    <mergeCell ref="B2:B3"/>
    <mergeCell ref="C2:D2"/>
    <mergeCell ref="E2:F2"/>
  </mergeCells>
  <phoneticPr fontId="1" type="noConversion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6"/>
  <sheetViews>
    <sheetView workbookViewId="0">
      <selection activeCell="G5" sqref="G5"/>
    </sheetView>
  </sheetViews>
  <sheetFormatPr defaultRowHeight="28.5" customHeight="1"/>
  <cols>
    <col min="1" max="1" width="11" customWidth="1"/>
    <col min="2" max="2" width="11.125" customWidth="1"/>
    <col min="3" max="3" width="8.875" style="12" customWidth="1"/>
    <col min="4" max="4" width="9.125" customWidth="1"/>
    <col min="5" max="5" width="9" customWidth="1"/>
    <col min="6" max="6" width="9.125" customWidth="1"/>
    <col min="7" max="7" width="9.5" customWidth="1"/>
    <col min="8" max="8" width="9.875" customWidth="1"/>
  </cols>
  <sheetData>
    <row r="1" spans="1:8" ht="60" customHeight="1">
      <c r="A1" s="55" t="s">
        <v>26</v>
      </c>
      <c r="B1" s="55"/>
      <c r="C1" s="55"/>
      <c r="D1" s="55"/>
      <c r="E1" s="55"/>
      <c r="F1" s="55"/>
      <c r="G1" s="55"/>
      <c r="H1" s="55"/>
    </row>
    <row r="2" spans="1:8" ht="37.5" customHeight="1">
      <c r="A2" s="64" t="s">
        <v>0</v>
      </c>
      <c r="B2" s="64" t="s">
        <v>1</v>
      </c>
      <c r="C2" s="66" t="s">
        <v>2</v>
      </c>
      <c r="D2" s="67"/>
      <c r="E2" s="68" t="s">
        <v>15</v>
      </c>
      <c r="F2" s="69"/>
      <c r="G2" s="64" t="s">
        <v>22</v>
      </c>
      <c r="H2" s="62" t="s">
        <v>21</v>
      </c>
    </row>
    <row r="3" spans="1:8" ht="37.5" customHeight="1">
      <c r="A3" s="65"/>
      <c r="B3" s="65"/>
      <c r="C3" s="21" t="s">
        <v>18</v>
      </c>
      <c r="D3" s="20" t="s">
        <v>19</v>
      </c>
      <c r="E3" s="21" t="s">
        <v>18</v>
      </c>
      <c r="F3" s="20" t="s">
        <v>20</v>
      </c>
      <c r="G3" s="65"/>
      <c r="H3" s="63"/>
    </row>
    <row r="4" spans="1:8" ht="38.25" customHeight="1" thickBot="1">
      <c r="A4" s="19" t="s">
        <v>14</v>
      </c>
      <c r="B4" s="19">
        <v>2205029</v>
      </c>
      <c r="C4" s="31">
        <v>82.3</v>
      </c>
      <c r="D4" s="31">
        <f>C4*0.4</f>
        <v>32.92</v>
      </c>
      <c r="E4" s="31">
        <v>92.62</v>
      </c>
      <c r="F4" s="31">
        <f>E4*0.6</f>
        <v>55.572000000000003</v>
      </c>
      <c r="G4" s="35">
        <f>D4+F4</f>
        <v>88.492000000000004</v>
      </c>
      <c r="H4" s="33">
        <v>1</v>
      </c>
    </row>
    <row r="5" spans="1:8" ht="38.25" customHeight="1">
      <c r="A5" s="27" t="s">
        <v>14</v>
      </c>
      <c r="B5" s="27">
        <v>2205037</v>
      </c>
      <c r="C5" s="28">
        <v>83.9</v>
      </c>
      <c r="D5" s="28">
        <f>C5*0.4</f>
        <v>33.56</v>
      </c>
      <c r="E5" s="28">
        <v>85</v>
      </c>
      <c r="F5" s="28">
        <f>E5*0.6</f>
        <v>51</v>
      </c>
      <c r="G5" s="34">
        <f>D5+F5</f>
        <v>84.56</v>
      </c>
      <c r="H5" s="30">
        <v>2</v>
      </c>
    </row>
    <row r="6" spans="1:8" ht="38.25" customHeight="1">
      <c r="A6" s="17" t="s">
        <v>14</v>
      </c>
      <c r="B6" s="17">
        <v>2205040</v>
      </c>
      <c r="C6" s="24">
        <v>83.6</v>
      </c>
      <c r="D6" s="24">
        <f t="shared" ref="D6" si="0">C6*0.4</f>
        <v>33.44</v>
      </c>
      <c r="E6" s="24">
        <v>81.42</v>
      </c>
      <c r="F6" s="24">
        <f t="shared" ref="F6" si="1">E6*0.6</f>
        <v>48.851999999999997</v>
      </c>
      <c r="G6" s="23">
        <f t="shared" ref="G6" si="2">D6+F6</f>
        <v>82.292000000000002</v>
      </c>
      <c r="H6" s="26">
        <v>3</v>
      </c>
    </row>
  </sheetData>
  <mergeCells count="7">
    <mergeCell ref="H2:H3"/>
    <mergeCell ref="A1:H1"/>
    <mergeCell ref="G2:G3"/>
    <mergeCell ref="A2:A3"/>
    <mergeCell ref="B2:B3"/>
    <mergeCell ref="C2:D2"/>
    <mergeCell ref="E2:F2"/>
  </mergeCells>
  <phoneticPr fontId="1" type="noConversion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6"/>
  <sheetViews>
    <sheetView workbookViewId="0">
      <selection activeCell="G6" sqref="G6"/>
    </sheetView>
  </sheetViews>
  <sheetFormatPr defaultRowHeight="28.5" customHeight="1"/>
  <cols>
    <col min="1" max="1" width="10.375" style="3" customWidth="1"/>
    <col min="2" max="2" width="9.5" style="3" customWidth="1"/>
    <col min="3" max="3" width="7.875" style="2" customWidth="1"/>
    <col min="4" max="4" width="9.25" style="2" customWidth="1"/>
    <col min="5" max="5" width="7.875" style="2" customWidth="1"/>
    <col min="6" max="6" width="9.375" style="2" customWidth="1"/>
    <col min="7" max="7" width="8" style="2" customWidth="1"/>
    <col min="8" max="8" width="9.375" style="2" customWidth="1"/>
    <col min="9" max="9" width="8.375" style="3" customWidth="1"/>
    <col min="10" max="10" width="7" style="3" customWidth="1"/>
    <col min="11" max="16384" width="9" style="3"/>
  </cols>
  <sheetData>
    <row r="1" spans="1:10" ht="60.75" customHeight="1">
      <c r="A1" s="55" t="s">
        <v>26</v>
      </c>
      <c r="B1" s="70"/>
      <c r="C1" s="70"/>
      <c r="D1" s="70"/>
      <c r="E1" s="70"/>
      <c r="F1" s="70"/>
      <c r="G1" s="70"/>
      <c r="H1" s="70"/>
      <c r="I1" s="70"/>
      <c r="J1" s="70"/>
    </row>
    <row r="2" spans="1:10" ht="41.25" customHeight="1">
      <c r="A2" s="56" t="s">
        <v>0</v>
      </c>
      <c r="B2" s="56" t="s">
        <v>27</v>
      </c>
      <c r="C2" s="58" t="s">
        <v>2</v>
      </c>
      <c r="D2" s="59"/>
      <c r="E2" s="58" t="s">
        <v>25</v>
      </c>
      <c r="F2" s="59"/>
      <c r="G2" s="71" t="s">
        <v>24</v>
      </c>
      <c r="H2" s="71"/>
      <c r="I2" s="56" t="s">
        <v>29</v>
      </c>
      <c r="J2" s="56" t="s">
        <v>9</v>
      </c>
    </row>
    <row r="3" spans="1:10" ht="40.5" customHeight="1">
      <c r="A3" s="57"/>
      <c r="B3" s="57"/>
      <c r="C3" s="16" t="s">
        <v>6</v>
      </c>
      <c r="D3" s="16" t="s">
        <v>7</v>
      </c>
      <c r="E3" s="16" t="s">
        <v>6</v>
      </c>
      <c r="F3" s="16" t="s">
        <v>8</v>
      </c>
      <c r="G3" s="21" t="s">
        <v>6</v>
      </c>
      <c r="H3" s="21" t="s">
        <v>23</v>
      </c>
      <c r="I3" s="57"/>
      <c r="J3" s="57"/>
    </row>
    <row r="4" spans="1:10" ht="37.5" customHeight="1" thickBot="1">
      <c r="A4" s="44" t="s">
        <v>3</v>
      </c>
      <c r="B4" s="44">
        <v>2206025</v>
      </c>
      <c r="C4" s="45">
        <v>74.400000000000006</v>
      </c>
      <c r="D4" s="45">
        <f>C4*0.3</f>
        <v>22.32</v>
      </c>
      <c r="E4" s="45">
        <v>93.5</v>
      </c>
      <c r="F4" s="45">
        <f>E4*0.4</f>
        <v>37.4</v>
      </c>
      <c r="G4" s="45">
        <v>92.8</v>
      </c>
      <c r="H4" s="45">
        <f>G4*0.3</f>
        <v>27.84</v>
      </c>
      <c r="I4" s="45">
        <f>D4+F4+H4</f>
        <v>87.56</v>
      </c>
      <c r="J4" s="46">
        <v>1</v>
      </c>
    </row>
    <row r="5" spans="1:10" ht="37.5" customHeight="1">
      <c r="A5" s="41" t="s">
        <v>3</v>
      </c>
      <c r="B5" s="41">
        <v>2206004</v>
      </c>
      <c r="C5" s="42">
        <v>81.099999999999994</v>
      </c>
      <c r="D5" s="42">
        <f t="shared" ref="D5:D6" si="0">C5*0.3</f>
        <v>24.33</v>
      </c>
      <c r="E5" s="42">
        <v>89.17</v>
      </c>
      <c r="F5" s="42">
        <f t="shared" ref="F5:F6" si="1">E5*0.4</f>
        <v>35.667999999999999</v>
      </c>
      <c r="G5" s="42">
        <v>87.32</v>
      </c>
      <c r="H5" s="42">
        <f>G5*0.3</f>
        <v>26.195999999999998</v>
      </c>
      <c r="I5" s="42">
        <v>86.2</v>
      </c>
      <c r="J5" s="43">
        <v>2</v>
      </c>
    </row>
    <row r="6" spans="1:10" ht="37.5" customHeight="1">
      <c r="A6" s="9" t="s">
        <v>3</v>
      </c>
      <c r="B6" s="9">
        <v>2206018</v>
      </c>
      <c r="C6" s="1">
        <v>76.2</v>
      </c>
      <c r="D6" s="1">
        <f t="shared" si="0"/>
        <v>22.86</v>
      </c>
      <c r="E6" s="1">
        <v>90.73</v>
      </c>
      <c r="F6" s="1">
        <f t="shared" si="1"/>
        <v>36.292000000000002</v>
      </c>
      <c r="G6" s="1">
        <v>85.84</v>
      </c>
      <c r="H6" s="1">
        <f t="shared" ref="H6" si="2">G6*0.3</f>
        <v>25.751999999999999</v>
      </c>
      <c r="I6" s="1">
        <f t="shared" ref="I6" si="3">D6+F6+H6</f>
        <v>84.903999999999996</v>
      </c>
      <c r="J6" s="5">
        <v>3</v>
      </c>
    </row>
  </sheetData>
  <mergeCells count="8">
    <mergeCell ref="A1:J1"/>
    <mergeCell ref="J2:J3"/>
    <mergeCell ref="A2:A3"/>
    <mergeCell ref="B2:B3"/>
    <mergeCell ref="C2:D2"/>
    <mergeCell ref="E2:F2"/>
    <mergeCell ref="I2:I3"/>
    <mergeCell ref="G2:H2"/>
  </mergeCells>
  <phoneticPr fontId="1" type="noConversion"/>
  <printOptions horizontalCentered="1"/>
  <pageMargins left="0.31496062992125984" right="0.31496062992125984" top="0.74803149606299213" bottom="0.74803149606299213" header="0.31496062992125984" footer="0.31496062992125984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9"/>
  <sheetViews>
    <sheetView workbookViewId="0">
      <selection activeCell="I4" sqref="I4"/>
    </sheetView>
  </sheetViews>
  <sheetFormatPr defaultRowHeight="28.5" customHeight="1"/>
  <cols>
    <col min="1" max="1" width="10.5" style="3" customWidth="1"/>
    <col min="2" max="2" width="10" style="3" customWidth="1"/>
    <col min="3" max="3" width="8.5" style="2" customWidth="1"/>
    <col min="4" max="4" width="9.25" style="2" customWidth="1"/>
    <col min="5" max="5" width="8.125" style="2" customWidth="1"/>
    <col min="6" max="6" width="9.5" style="2" customWidth="1"/>
    <col min="7" max="7" width="8" style="2" customWidth="1"/>
    <col min="8" max="8" width="9.125" style="2" customWidth="1"/>
    <col min="9" max="9" width="8.375" style="3" customWidth="1"/>
    <col min="10" max="10" width="7.5" style="3" customWidth="1"/>
    <col min="11" max="16384" width="9" style="3"/>
  </cols>
  <sheetData>
    <row r="1" spans="1:10" ht="60.75" customHeight="1">
      <c r="A1" s="55" t="s">
        <v>30</v>
      </c>
      <c r="B1" s="70"/>
      <c r="C1" s="70"/>
      <c r="D1" s="70"/>
      <c r="E1" s="70"/>
      <c r="F1" s="70"/>
      <c r="G1" s="70"/>
      <c r="H1" s="70"/>
      <c r="I1" s="70"/>
      <c r="J1" s="70"/>
    </row>
    <row r="2" spans="1:10" ht="32.25" customHeight="1">
      <c r="A2" s="72" t="s">
        <v>0</v>
      </c>
      <c r="B2" s="72" t="s">
        <v>1</v>
      </c>
      <c r="C2" s="71" t="s">
        <v>2</v>
      </c>
      <c r="D2" s="71"/>
      <c r="E2" s="71" t="s">
        <v>25</v>
      </c>
      <c r="F2" s="71"/>
      <c r="G2" s="58" t="s">
        <v>15</v>
      </c>
      <c r="H2" s="59"/>
      <c r="I2" s="72" t="s">
        <v>22</v>
      </c>
      <c r="J2" s="72" t="s">
        <v>9</v>
      </c>
    </row>
    <row r="3" spans="1:10" ht="39" customHeight="1">
      <c r="A3" s="72"/>
      <c r="B3" s="72"/>
      <c r="C3" s="16" t="s">
        <v>6</v>
      </c>
      <c r="D3" s="16" t="s">
        <v>7</v>
      </c>
      <c r="E3" s="16" t="s">
        <v>6</v>
      </c>
      <c r="F3" s="16" t="s">
        <v>8</v>
      </c>
      <c r="G3" s="21" t="s">
        <v>6</v>
      </c>
      <c r="H3" s="22" t="s">
        <v>31</v>
      </c>
      <c r="I3" s="72"/>
      <c r="J3" s="72"/>
    </row>
    <row r="4" spans="1:10" ht="34.5" customHeight="1">
      <c r="A4" s="9" t="s">
        <v>4</v>
      </c>
      <c r="B4" s="9">
        <v>2207026</v>
      </c>
      <c r="C4" s="10">
        <v>74.8</v>
      </c>
      <c r="D4" s="1">
        <f>C4*0.3</f>
        <v>22.439999999999998</v>
      </c>
      <c r="E4" s="1">
        <v>93</v>
      </c>
      <c r="F4" s="1">
        <f>E4*0.4</f>
        <v>37.200000000000003</v>
      </c>
      <c r="G4" s="1">
        <v>93.98</v>
      </c>
      <c r="H4" s="1">
        <f>G4*0.3</f>
        <v>28.193999999999999</v>
      </c>
      <c r="I4" s="4">
        <f>D4+F4+H4</f>
        <v>87.834000000000003</v>
      </c>
      <c r="J4" s="5">
        <v>1</v>
      </c>
    </row>
    <row r="5" spans="1:10" ht="34.5" customHeight="1" thickBot="1">
      <c r="A5" s="44" t="s">
        <v>4</v>
      </c>
      <c r="B5" s="44">
        <v>2207001</v>
      </c>
      <c r="C5" s="49">
        <v>80.099999999999994</v>
      </c>
      <c r="D5" s="45">
        <f>C5*0.3</f>
        <v>24.029999999999998</v>
      </c>
      <c r="E5" s="45">
        <v>90.3</v>
      </c>
      <c r="F5" s="45">
        <f>E5*0.4</f>
        <v>36.119999999999997</v>
      </c>
      <c r="G5" s="45">
        <v>90.94</v>
      </c>
      <c r="H5" s="45">
        <f>G5*0.3</f>
        <v>27.282</v>
      </c>
      <c r="I5" s="50">
        <f>D5+F5+H5</f>
        <v>87.431999999999988</v>
      </c>
      <c r="J5" s="46">
        <v>2</v>
      </c>
    </row>
    <row r="6" spans="1:10" ht="34.5" customHeight="1">
      <c r="A6" s="41" t="s">
        <v>4</v>
      </c>
      <c r="B6" s="41">
        <v>2207017</v>
      </c>
      <c r="C6" s="47">
        <v>81</v>
      </c>
      <c r="D6" s="42">
        <f>C6*0.3</f>
        <v>24.3</v>
      </c>
      <c r="E6" s="42">
        <v>89.97</v>
      </c>
      <c r="F6" s="42">
        <f>E6*0.4</f>
        <v>35.988</v>
      </c>
      <c r="G6" s="42">
        <v>89.46</v>
      </c>
      <c r="H6" s="42">
        <f>G6*0.3</f>
        <v>26.837999999999997</v>
      </c>
      <c r="I6" s="48">
        <f>D6+F6+H6</f>
        <v>87.125999999999991</v>
      </c>
      <c r="J6" s="43">
        <v>3</v>
      </c>
    </row>
    <row r="7" spans="1:10" ht="34.5" customHeight="1">
      <c r="A7" s="9" t="s">
        <v>4</v>
      </c>
      <c r="B7" s="9">
        <v>2207020</v>
      </c>
      <c r="C7" s="10">
        <v>75.5</v>
      </c>
      <c r="D7" s="1">
        <f t="shared" ref="D7" si="0">C7*0.3</f>
        <v>22.65</v>
      </c>
      <c r="E7" s="1">
        <v>91.53</v>
      </c>
      <c r="F7" s="1">
        <f t="shared" ref="F7" si="1">E7*0.4</f>
        <v>36.612000000000002</v>
      </c>
      <c r="G7" s="1">
        <v>90.86</v>
      </c>
      <c r="H7" s="1">
        <f>G7*0.3</f>
        <v>27.257999999999999</v>
      </c>
      <c r="I7" s="4">
        <f>D7+F7+H7</f>
        <v>86.52</v>
      </c>
      <c r="J7" s="5">
        <v>4</v>
      </c>
    </row>
    <row r="8" spans="1:10" ht="34.5" customHeight="1">
      <c r="A8" s="7" t="s">
        <v>4</v>
      </c>
      <c r="B8" s="7">
        <v>2207038</v>
      </c>
      <c r="C8" s="8">
        <v>78.599999999999994</v>
      </c>
      <c r="D8" s="1">
        <f>C8*0.3</f>
        <v>23.58</v>
      </c>
      <c r="E8" s="1">
        <v>90.6</v>
      </c>
      <c r="F8" s="1">
        <f>E8*0.4</f>
        <v>36.24</v>
      </c>
      <c r="G8" s="1">
        <v>86.94</v>
      </c>
      <c r="H8" s="1">
        <f t="shared" ref="H8:H9" si="2">G8*0.3</f>
        <v>26.081999999999997</v>
      </c>
      <c r="I8" s="4">
        <f t="shared" ref="I8:I9" si="3">D8+F8+H8</f>
        <v>85.902000000000001</v>
      </c>
      <c r="J8" s="5">
        <v>5</v>
      </c>
    </row>
    <row r="9" spans="1:10" ht="34.5" customHeight="1">
      <c r="A9" s="9" t="s">
        <v>4</v>
      </c>
      <c r="B9" s="9">
        <v>2207050</v>
      </c>
      <c r="C9" s="10">
        <v>81</v>
      </c>
      <c r="D9" s="1">
        <f t="shared" ref="D9" si="4">C9*0.3</f>
        <v>24.3</v>
      </c>
      <c r="E9" s="1">
        <v>87.43</v>
      </c>
      <c r="F9" s="1">
        <f t="shared" ref="F9" si="5">E9*0.4</f>
        <v>34.972000000000001</v>
      </c>
      <c r="G9" s="1">
        <v>84.82</v>
      </c>
      <c r="H9" s="1">
        <f t="shared" si="2"/>
        <v>25.445999999999998</v>
      </c>
      <c r="I9" s="4">
        <f t="shared" si="3"/>
        <v>84.718000000000004</v>
      </c>
      <c r="J9" s="5">
        <v>6</v>
      </c>
    </row>
  </sheetData>
  <mergeCells count="8">
    <mergeCell ref="A1:J1"/>
    <mergeCell ref="A2:A3"/>
    <mergeCell ref="B2:B3"/>
    <mergeCell ref="C2:D2"/>
    <mergeCell ref="E2:F2"/>
    <mergeCell ref="I2:I3"/>
    <mergeCell ref="J2:J3"/>
    <mergeCell ref="G2:H2"/>
  </mergeCells>
  <phoneticPr fontId="1" type="noConversion"/>
  <printOptions horizontalCentered="1"/>
  <pageMargins left="0.31496062992125984" right="0.31496062992125984" top="0.74803149606299213" bottom="0.55118110236220474" header="0.31496062992125984" footer="0.31496062992125984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9"/>
  <sheetViews>
    <sheetView tabSelected="1" workbookViewId="0">
      <selection activeCell="K5" sqref="K5"/>
    </sheetView>
  </sheetViews>
  <sheetFormatPr defaultRowHeight="28.5" customHeight="1"/>
  <cols>
    <col min="1" max="1" width="10.5" style="6" customWidth="1"/>
    <col min="2" max="2" width="9.75" style="6" customWidth="1"/>
    <col min="3" max="3" width="7.875" style="2" customWidth="1"/>
    <col min="4" max="4" width="9.375" style="2" customWidth="1"/>
    <col min="5" max="5" width="8" style="2" customWidth="1"/>
    <col min="6" max="6" width="9.125" style="2" customWidth="1"/>
    <col min="7" max="7" width="8.125" style="2" customWidth="1"/>
    <col min="8" max="8" width="9.5" style="2" customWidth="1"/>
    <col min="9" max="9" width="8.125" style="6" customWidth="1"/>
    <col min="10" max="10" width="7.5" style="6" customWidth="1"/>
    <col min="11" max="16384" width="9" style="6"/>
  </cols>
  <sheetData>
    <row r="1" spans="1:10" ht="61.5" customHeight="1">
      <c r="A1" s="55" t="s">
        <v>26</v>
      </c>
      <c r="B1" s="70"/>
      <c r="C1" s="70"/>
      <c r="D1" s="70"/>
      <c r="E1" s="70"/>
      <c r="F1" s="70"/>
      <c r="G1" s="70"/>
      <c r="H1" s="70"/>
      <c r="I1" s="70"/>
      <c r="J1" s="70"/>
    </row>
    <row r="2" spans="1:10" ht="33" customHeight="1">
      <c r="A2" s="56" t="s">
        <v>0</v>
      </c>
      <c r="B2" s="56" t="s">
        <v>28</v>
      </c>
      <c r="C2" s="58" t="s">
        <v>2</v>
      </c>
      <c r="D2" s="59"/>
      <c r="E2" s="58" t="s">
        <v>25</v>
      </c>
      <c r="F2" s="59"/>
      <c r="G2" s="71" t="s">
        <v>15</v>
      </c>
      <c r="H2" s="71"/>
      <c r="I2" s="56" t="s">
        <v>22</v>
      </c>
      <c r="J2" s="56" t="s">
        <v>9</v>
      </c>
    </row>
    <row r="3" spans="1:10" ht="39" customHeight="1">
      <c r="A3" s="57"/>
      <c r="B3" s="57"/>
      <c r="C3" s="16" t="s">
        <v>6</v>
      </c>
      <c r="D3" s="16" t="s">
        <v>7</v>
      </c>
      <c r="E3" s="16" t="s">
        <v>6</v>
      </c>
      <c r="F3" s="16" t="s">
        <v>8</v>
      </c>
      <c r="G3" s="21" t="s">
        <v>6</v>
      </c>
      <c r="H3" s="21" t="s">
        <v>23</v>
      </c>
      <c r="I3" s="57"/>
      <c r="J3" s="57"/>
    </row>
    <row r="4" spans="1:10" ht="35.25" customHeight="1">
      <c r="A4" s="9" t="s">
        <v>5</v>
      </c>
      <c r="B4" s="9">
        <v>2208038</v>
      </c>
      <c r="C4" s="10">
        <v>74.2</v>
      </c>
      <c r="D4" s="1">
        <f t="shared" ref="D4:D9" si="0">C4*0.3</f>
        <v>22.26</v>
      </c>
      <c r="E4" s="1">
        <v>89.5</v>
      </c>
      <c r="F4" s="1">
        <f t="shared" ref="F4:F9" si="1">E4*0.4</f>
        <v>35.800000000000004</v>
      </c>
      <c r="G4" s="1">
        <v>93.58</v>
      </c>
      <c r="H4" s="1">
        <f t="shared" ref="H4:H9" si="2">G4*0.3</f>
        <v>28.073999999999998</v>
      </c>
      <c r="I4" s="1">
        <f>D4+F4+H4</f>
        <v>86.134</v>
      </c>
      <c r="J4" s="5">
        <v>1</v>
      </c>
    </row>
    <row r="5" spans="1:10" ht="35.25" customHeight="1" thickBot="1">
      <c r="A5" s="44" t="s">
        <v>5</v>
      </c>
      <c r="B5" s="44">
        <v>2208017</v>
      </c>
      <c r="C5" s="49">
        <v>78.7</v>
      </c>
      <c r="D5" s="45">
        <f t="shared" si="0"/>
        <v>23.61</v>
      </c>
      <c r="E5" s="45">
        <v>85.83</v>
      </c>
      <c r="F5" s="45">
        <f t="shared" si="1"/>
        <v>34.332000000000001</v>
      </c>
      <c r="G5" s="45">
        <v>91.28</v>
      </c>
      <c r="H5" s="45">
        <f t="shared" si="2"/>
        <v>27.384</v>
      </c>
      <c r="I5" s="45">
        <v>85.32</v>
      </c>
      <c r="J5" s="46">
        <v>2</v>
      </c>
    </row>
    <row r="6" spans="1:10" ht="35.25" customHeight="1">
      <c r="A6" s="41" t="s">
        <v>5</v>
      </c>
      <c r="B6" s="41">
        <v>2208025</v>
      </c>
      <c r="C6" s="47">
        <v>74.7</v>
      </c>
      <c r="D6" s="42">
        <f>C6*0.3</f>
        <v>22.41</v>
      </c>
      <c r="E6" s="42">
        <v>82</v>
      </c>
      <c r="F6" s="42">
        <f>E6*0.4</f>
        <v>32.800000000000004</v>
      </c>
      <c r="G6" s="42">
        <v>88.86</v>
      </c>
      <c r="H6" s="42">
        <f>G6*0.3</f>
        <v>26.657999999999998</v>
      </c>
      <c r="I6" s="42">
        <f>D6+F6+H6</f>
        <v>81.868000000000009</v>
      </c>
      <c r="J6" s="43">
        <v>3</v>
      </c>
    </row>
    <row r="7" spans="1:10" ht="35.25" customHeight="1">
      <c r="A7" s="9" t="s">
        <v>5</v>
      </c>
      <c r="B7" s="9">
        <v>2208002</v>
      </c>
      <c r="C7" s="10">
        <v>79.3</v>
      </c>
      <c r="D7" s="1">
        <f>C7*0.3</f>
        <v>23.79</v>
      </c>
      <c r="E7" s="1">
        <v>78.67</v>
      </c>
      <c r="F7" s="1">
        <f>E7*0.4</f>
        <v>31.468000000000004</v>
      </c>
      <c r="G7" s="1">
        <v>87.78</v>
      </c>
      <c r="H7" s="1">
        <f>G7*0.3</f>
        <v>26.334</v>
      </c>
      <c r="I7" s="1">
        <f>D7+F7+H7</f>
        <v>81.591999999999999</v>
      </c>
      <c r="J7" s="5">
        <v>4</v>
      </c>
    </row>
    <row r="8" spans="1:10" ht="35.25" customHeight="1">
      <c r="A8" s="9" t="s">
        <v>5</v>
      </c>
      <c r="B8" s="9">
        <v>2208009</v>
      </c>
      <c r="C8" s="10">
        <v>72.3</v>
      </c>
      <c r="D8" s="1">
        <f>C8*0.3</f>
        <v>21.689999999999998</v>
      </c>
      <c r="E8" s="1">
        <v>85.33</v>
      </c>
      <c r="F8" s="1">
        <f>E8*0.4</f>
        <v>34.131999999999998</v>
      </c>
      <c r="G8" s="1">
        <v>85.42</v>
      </c>
      <c r="H8" s="1">
        <f>G8*0.3</f>
        <v>25.626000000000001</v>
      </c>
      <c r="I8" s="1">
        <f>D8+F8+H8</f>
        <v>81.447999999999993</v>
      </c>
      <c r="J8" s="5">
        <v>5</v>
      </c>
    </row>
    <row r="9" spans="1:10" ht="35.25" customHeight="1">
      <c r="A9" s="9" t="s">
        <v>5</v>
      </c>
      <c r="B9" s="9">
        <v>2208023</v>
      </c>
      <c r="C9" s="10">
        <v>73.900000000000006</v>
      </c>
      <c r="D9" s="1">
        <f t="shared" si="0"/>
        <v>22.17</v>
      </c>
      <c r="E9" s="1">
        <v>85.67</v>
      </c>
      <c r="F9" s="1">
        <f t="shared" si="1"/>
        <v>34.268000000000001</v>
      </c>
      <c r="G9" s="1">
        <v>82.56</v>
      </c>
      <c r="H9" s="1">
        <f t="shared" si="2"/>
        <v>24.768000000000001</v>
      </c>
      <c r="I9" s="1">
        <f t="shared" ref="I9" si="3">D9+F9+H9</f>
        <v>81.206000000000003</v>
      </c>
      <c r="J9" s="5">
        <v>6</v>
      </c>
    </row>
  </sheetData>
  <mergeCells count="8">
    <mergeCell ref="A1:J1"/>
    <mergeCell ref="A2:A3"/>
    <mergeCell ref="B2:B3"/>
    <mergeCell ref="C2:D2"/>
    <mergeCell ref="E2:F2"/>
    <mergeCell ref="I2:I3"/>
    <mergeCell ref="J2:J3"/>
    <mergeCell ref="G2:H2"/>
  </mergeCells>
  <phoneticPr fontId="1" type="noConversion"/>
  <printOptions horizontalCentered="1"/>
  <pageMargins left="0.11811023622047245" right="0.11811023622047245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5</vt:i4>
      </vt:variant>
    </vt:vector>
  </HeadingPairs>
  <TitlesOfParts>
    <vt:vector size="13" baseType="lpstr">
      <vt:lpstr>小学语文</vt:lpstr>
      <vt:lpstr>小学数学</vt:lpstr>
      <vt:lpstr>小学道法</vt:lpstr>
      <vt:lpstr>小学科学</vt:lpstr>
      <vt:lpstr>小学英语</vt:lpstr>
      <vt:lpstr>小学音乐</vt:lpstr>
      <vt:lpstr>小学体育</vt:lpstr>
      <vt:lpstr>小学美术</vt:lpstr>
      <vt:lpstr>小学美术!Print_Titles</vt:lpstr>
      <vt:lpstr>小学体育!Print_Titles</vt:lpstr>
      <vt:lpstr>小学音乐!Print_Titles</vt:lpstr>
      <vt:lpstr>小学英语!Print_Titles</vt:lpstr>
      <vt:lpstr>小学语文!Print_Titles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cp:lastPrinted>2022-08-23T10:21:46Z</cp:lastPrinted>
  <dcterms:created xsi:type="dcterms:W3CDTF">2022-08-19T07:50:05Z</dcterms:created>
  <dcterms:modified xsi:type="dcterms:W3CDTF">2022-08-23T12:25:02Z</dcterms:modified>
</cp:coreProperties>
</file>