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（合格）2021年白沙县第二批引进学科骨干教师招聘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<sst xmlns="http://schemas.openxmlformats.org/spreadsheetml/2006/main" count="81" uniqueCount="51">
  <si>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 xml:space="preserve">2021年白沙县第二批引进学科骨干教师招聘通过资格审查人员名单    
</t>
  </si>
  <si>
    <t>序号</t>
  </si>
  <si>
    <t>报考号</t>
  </si>
  <si>
    <t>报考岗位</t>
  </si>
  <si>
    <t>姓名</t>
  </si>
  <si>
    <t>性别</t>
  </si>
  <si>
    <t>身份证号码</t>
  </si>
  <si>
    <t>0101_中学语文</t>
  </si>
  <si>
    <t>1521**********4522</t>
  </si>
  <si>
    <t>4130**********3212</t>
  </si>
  <si>
    <t>2309**********0811</t>
  </si>
  <si>
    <t>2323**********5522</t>
  </si>
  <si>
    <t>4130**********3249</t>
  </si>
  <si>
    <t>4128**********2523</t>
  </si>
  <si>
    <t>2309**********0888</t>
  </si>
  <si>
    <t>2309**********1123</t>
  </si>
  <si>
    <t>0102_中学物理</t>
  </si>
  <si>
    <t>4130**********3617</t>
  </si>
  <si>
    <t>0201_中学语文</t>
  </si>
  <si>
    <t>2309**********1747</t>
  </si>
  <si>
    <t>2321**********3714</t>
  </si>
  <si>
    <t>4600**********5611</t>
  </si>
  <si>
    <t>2309**********0824</t>
  </si>
  <si>
    <t>0202_中学英语</t>
  </si>
  <si>
    <t>5108**********0088</t>
  </si>
  <si>
    <t>4409**********0221</t>
  </si>
  <si>
    <t>4600**********0722</t>
  </si>
  <si>
    <t>2303**********5322</t>
  </si>
  <si>
    <t>2309**********0820</t>
  </si>
  <si>
    <t>2321**********0935</t>
  </si>
  <si>
    <t>2321**********4017</t>
  </si>
  <si>
    <t>0301_中学化学</t>
  </si>
  <si>
    <t>2308**********0437</t>
  </si>
  <si>
    <t>5110**********7840</t>
  </si>
  <si>
    <t>1426**********5442</t>
  </si>
  <si>
    <t>1521**********0328</t>
  </si>
  <si>
    <t>0302_中学数学</t>
  </si>
  <si>
    <t>4111**********0235</t>
  </si>
  <si>
    <t>2309**********0847</t>
  </si>
  <si>
    <t>4129**********1140</t>
  </si>
  <si>
    <t>2323**********3018</t>
  </si>
  <si>
    <t>4600**********7292</t>
  </si>
  <si>
    <t>2309**********0826</t>
  </si>
  <si>
    <t>6221**********0027</t>
  </si>
  <si>
    <t>1521**********333X</t>
  </si>
  <si>
    <t>4130**********3214</t>
  </si>
  <si>
    <t>2321**********0291</t>
  </si>
  <si>
    <t>0303_中学生物</t>
  </si>
  <si>
    <t>2309**********0312</t>
  </si>
  <si>
    <t>2113**********0022</t>
  </si>
  <si>
    <t>1521**********1222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</si>
</sst>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G6" sqref="G6"/>
    </sheetView>
  </sheetViews>
  <sheetFormatPr defaultColWidth="9.00390625" defaultRowHeight="15"/>
  <cols>
    <col min="2" max="2" width="26.00390625" style="0" customWidth="1"/>
    <col min="3" max="3" width="14.421875" style="0" customWidth="1"/>
    <col min="6" max="6" width="20.421875" style="0" customWidth="1"/>
    <col min="7" max="7" width="31.7109375" style="0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5" t="str">
        <f>"33732021092515332041577"</f>
        <v>33732021092515332041577</v>
      </c>
      <c r="C3" s="5" t="s">
        <v>7</v>
      </c>
      <c r="D3" s="5" t="str">
        <f>"郑凤娟"</f>
        <v>郑凤娟</v>
      </c>
      <c r="E3" s="5" t="str">
        <f>"女"</f>
        <v>女</v>
      </c>
      <c r="F3" s="5" t="s">
        <v>8</v>
      </c>
    </row>
    <row r="4" spans="1:6" ht="30" customHeight="1">
      <c r="A4" s="5">
        <v>2</v>
      </c>
      <c r="B4" s="5" t="str">
        <f>"33732021092515345741588"</f>
        <v>33732021092515345741588</v>
      </c>
      <c r="C4" s="5" t="s">
        <v>7</v>
      </c>
      <c r="D4" s="5" t="str">
        <f>"盛强"</f>
        <v>盛强</v>
      </c>
      <c r="E4" s="5" t="str">
        <f>"男"</f>
        <v>男</v>
      </c>
      <c r="F4" s="5" t="s">
        <v>9</v>
      </c>
    </row>
    <row r="5" spans="1:6" ht="30" customHeight="1">
      <c r="A5" s="5">
        <v>3</v>
      </c>
      <c r="B5" s="5" t="str">
        <f>"33732021092610192944392"</f>
        <v>33732021092610192944392</v>
      </c>
      <c r="C5" s="5" t="s">
        <v>7</v>
      </c>
      <c r="D5" s="5" t="str">
        <f>"丁吉才"</f>
        <v>丁吉才</v>
      </c>
      <c r="E5" s="5" t="str">
        <f>"男"</f>
        <v>男</v>
      </c>
      <c r="F5" s="5" t="s">
        <v>10</v>
      </c>
    </row>
    <row r="6" spans="1:6" ht="30" customHeight="1">
      <c r="A6" s="5">
        <v>4</v>
      </c>
      <c r="B6" s="5" t="str">
        <f>"33732021092619300748040"</f>
        <v>33732021092619300748040</v>
      </c>
      <c r="C6" s="5" t="s">
        <v>7</v>
      </c>
      <c r="D6" s="5" t="str">
        <f>"高佳"</f>
        <v>高佳</v>
      </c>
      <c r="E6" s="5" t="str">
        <f>"女"</f>
        <v>女</v>
      </c>
      <c r="F6" s="5" t="s">
        <v>11</v>
      </c>
    </row>
    <row r="7" spans="1:6" ht="30" customHeight="1">
      <c r="A7" s="5">
        <v>5</v>
      </c>
      <c r="B7" s="5" t="str">
        <f>"33732021092621584448690"</f>
        <v>33732021092621584448690</v>
      </c>
      <c r="C7" s="5" t="s">
        <v>7</v>
      </c>
      <c r="D7" s="5" t="str">
        <f>"蒋伶俐"</f>
        <v>蒋伶俐</v>
      </c>
      <c r="E7" s="5" t="str">
        <f>"女"</f>
        <v>女</v>
      </c>
      <c r="F7" s="5" t="s">
        <v>12</v>
      </c>
    </row>
    <row r="8" spans="1:6" ht="30" customHeight="1">
      <c r="A8" s="5">
        <v>6</v>
      </c>
      <c r="B8" s="5" t="str">
        <f>"33732021092707512549226"</f>
        <v>33732021092707512549226</v>
      </c>
      <c r="C8" s="5" t="s">
        <v>7</v>
      </c>
      <c r="D8" s="5" t="str">
        <f>"吕继娜"</f>
        <v>吕继娜</v>
      </c>
      <c r="E8" s="5" t="str">
        <f>"女"</f>
        <v>女</v>
      </c>
      <c r="F8" s="5" t="s">
        <v>13</v>
      </c>
    </row>
    <row r="9" spans="1:6" ht="30" customHeight="1">
      <c r="A9" s="5">
        <v>7</v>
      </c>
      <c r="B9" s="5" t="str">
        <f>"33732021092811532556615"</f>
        <v>33732021092811532556615</v>
      </c>
      <c r="C9" s="5" t="s">
        <v>7</v>
      </c>
      <c r="D9" s="5" t="str">
        <f>"冯丽娟"</f>
        <v>冯丽娟</v>
      </c>
      <c r="E9" s="5" t="str">
        <f>"女"</f>
        <v>女</v>
      </c>
      <c r="F9" s="5" t="s">
        <v>14</v>
      </c>
    </row>
    <row r="10" spans="1:6" ht="30" customHeight="1">
      <c r="A10" s="5">
        <v>8</v>
      </c>
      <c r="B10" s="5" t="str">
        <f>"33732021093007573363111"</f>
        <v>33732021093007573363111</v>
      </c>
      <c r="C10" s="5" t="s">
        <v>7</v>
      </c>
      <c r="D10" s="5" t="str">
        <f>"张晓芳"</f>
        <v>张晓芳</v>
      </c>
      <c r="E10" s="5" t="str">
        <f>"女"</f>
        <v>女</v>
      </c>
      <c r="F10" s="5" t="s">
        <v>15</v>
      </c>
    </row>
    <row r="11" spans="1:6" ht="30" customHeight="1">
      <c r="A11" s="5">
        <v>9</v>
      </c>
      <c r="B11" s="5" t="str">
        <f>"33732021092509375940214"</f>
        <v>33732021092509375940214</v>
      </c>
      <c r="C11" s="5" t="s">
        <v>16</v>
      </c>
      <c r="D11" s="5" t="str">
        <f>"李健"</f>
        <v>李健</v>
      </c>
      <c r="E11" s="5" t="str">
        <f>"男"</f>
        <v>男</v>
      </c>
      <c r="F11" s="5" t="s">
        <v>17</v>
      </c>
    </row>
    <row r="12" spans="1:6" ht="30" customHeight="1">
      <c r="A12" s="5">
        <v>10</v>
      </c>
      <c r="B12" s="5" t="str">
        <f>"33732021092717075253017"</f>
        <v>33732021092717075253017</v>
      </c>
      <c r="C12" s="5" t="s">
        <v>18</v>
      </c>
      <c r="D12" s="5" t="str">
        <f>"宿丽丽"</f>
        <v>宿丽丽</v>
      </c>
      <c r="E12" s="5" t="str">
        <f>"女"</f>
        <v>女</v>
      </c>
      <c r="F12" s="5" t="s">
        <v>19</v>
      </c>
    </row>
    <row r="13" spans="1:6" ht="30" customHeight="1">
      <c r="A13" s="5">
        <v>11</v>
      </c>
      <c r="B13" s="5" t="str">
        <f>"33732021100114122665153"</f>
        <v>33732021100114122665153</v>
      </c>
      <c r="C13" s="5" t="s">
        <v>18</v>
      </c>
      <c r="D13" s="5" t="str">
        <f>"刘立伟"</f>
        <v>刘立伟</v>
      </c>
      <c r="E13" s="5" t="str">
        <f>"男"</f>
        <v>男</v>
      </c>
      <c r="F13" s="5" t="s">
        <v>20</v>
      </c>
    </row>
    <row r="14" spans="1:6" ht="30" customHeight="1">
      <c r="A14" s="5">
        <v>12</v>
      </c>
      <c r="B14" s="5" t="str">
        <f>"33732021100622273870975"</f>
        <v>33732021100622273870975</v>
      </c>
      <c r="C14" s="5" t="s">
        <v>18</v>
      </c>
      <c r="D14" s="5" t="str">
        <f>"郭宗江"</f>
        <v>郭宗江</v>
      </c>
      <c r="E14" s="5" t="str">
        <f>"男"</f>
        <v>男</v>
      </c>
      <c r="F14" s="5" t="s">
        <v>21</v>
      </c>
    </row>
    <row r="15" spans="1:6" ht="30" customHeight="1">
      <c r="A15" s="5">
        <v>13</v>
      </c>
      <c r="B15" s="5" t="str">
        <f>"33732021100722335472807"</f>
        <v>33732021100722335472807</v>
      </c>
      <c r="C15" s="5" t="s">
        <v>18</v>
      </c>
      <c r="D15" s="5" t="str">
        <f>"吴春玲"</f>
        <v>吴春玲</v>
      </c>
      <c r="E15" s="5" t="str">
        <f aca="true" t="shared" si="0" ref="E15:E20">"女"</f>
        <v>女</v>
      </c>
      <c r="F15" s="5" t="s">
        <v>22</v>
      </c>
    </row>
    <row r="16" spans="1:6" ht="30" customHeight="1">
      <c r="A16" s="5">
        <v>14</v>
      </c>
      <c r="B16" s="5" t="str">
        <f>"33732021092513300341166"</f>
        <v>33732021092513300341166</v>
      </c>
      <c r="C16" s="5" t="s">
        <v>23</v>
      </c>
      <c r="D16" s="5" t="str">
        <f>"李翠芳"</f>
        <v>李翠芳</v>
      </c>
      <c r="E16" s="5" t="str">
        <f t="shared" si="0"/>
        <v>女</v>
      </c>
      <c r="F16" s="5" t="s">
        <v>24</v>
      </c>
    </row>
    <row r="17" spans="1:6" ht="30" customHeight="1">
      <c r="A17" s="5">
        <v>15</v>
      </c>
      <c r="B17" s="5" t="str">
        <f>"33732021092611003944805"</f>
        <v>33732021092611003944805</v>
      </c>
      <c r="C17" s="5" t="s">
        <v>23</v>
      </c>
      <c r="D17" s="5" t="str">
        <f>"黄丽霞"</f>
        <v>黄丽霞</v>
      </c>
      <c r="E17" s="5" t="str">
        <f t="shared" si="0"/>
        <v>女</v>
      </c>
      <c r="F17" s="5" t="s">
        <v>25</v>
      </c>
    </row>
    <row r="18" spans="1:6" ht="30" customHeight="1">
      <c r="A18" s="5">
        <v>16</v>
      </c>
      <c r="B18" s="5" t="str">
        <f>"33732021092707584949255"</f>
        <v>33732021092707584949255</v>
      </c>
      <c r="C18" s="5" t="s">
        <v>23</v>
      </c>
      <c r="D18" s="5" t="str">
        <f>"张金影"</f>
        <v>张金影</v>
      </c>
      <c r="E18" s="5" t="str">
        <f t="shared" si="0"/>
        <v>女</v>
      </c>
      <c r="F18" s="5" t="s">
        <v>26</v>
      </c>
    </row>
    <row r="19" spans="1:6" ht="30" customHeight="1">
      <c r="A19" s="5">
        <v>17</v>
      </c>
      <c r="B19" s="5" t="str">
        <f>"33732021092916571361994"</f>
        <v>33732021092916571361994</v>
      </c>
      <c r="C19" s="5" t="s">
        <v>23</v>
      </c>
      <c r="D19" s="5" t="str">
        <f>"郭鑫"</f>
        <v>郭鑫</v>
      </c>
      <c r="E19" s="5" t="str">
        <f t="shared" si="0"/>
        <v>女</v>
      </c>
      <c r="F19" s="5" t="s">
        <v>27</v>
      </c>
    </row>
    <row r="20" spans="1:6" ht="30" customHeight="1">
      <c r="A20" s="5">
        <v>18</v>
      </c>
      <c r="B20" s="5" t="str">
        <f>"33732021100511294367962"</f>
        <v>33732021100511294367962</v>
      </c>
      <c r="C20" s="5" t="s">
        <v>23</v>
      </c>
      <c r="D20" s="5" t="str">
        <f>"王志华"</f>
        <v>王志华</v>
      </c>
      <c r="E20" s="5" t="str">
        <f t="shared" si="0"/>
        <v>女</v>
      </c>
      <c r="F20" s="5" t="s">
        <v>28</v>
      </c>
    </row>
    <row r="21" spans="1:6" ht="30" customHeight="1">
      <c r="A21" s="5">
        <v>19</v>
      </c>
      <c r="B21" s="5" t="str">
        <f>"33732021100609501869694"</f>
        <v>33732021100609501869694</v>
      </c>
      <c r="C21" s="5" t="s">
        <v>23</v>
      </c>
      <c r="D21" s="5" t="str">
        <f>"徐文忠"</f>
        <v>徐文忠</v>
      </c>
      <c r="E21" s="5" t="str">
        <f>"男"</f>
        <v>男</v>
      </c>
      <c r="F21" s="5" t="s">
        <v>29</v>
      </c>
    </row>
    <row r="22" spans="1:6" ht="30" customHeight="1">
      <c r="A22" s="5">
        <v>20</v>
      </c>
      <c r="B22" s="5" t="str">
        <f>"33732021100813011274816"</f>
        <v>33732021100813011274816</v>
      </c>
      <c r="C22" s="5" t="s">
        <v>23</v>
      </c>
      <c r="D22" s="5" t="str">
        <f>"田亮"</f>
        <v>田亮</v>
      </c>
      <c r="E22" s="5" t="str">
        <f>"男"</f>
        <v>男</v>
      </c>
      <c r="F22" s="5" t="s">
        <v>30</v>
      </c>
    </row>
    <row r="23" spans="1:6" ht="30" customHeight="1">
      <c r="A23" s="5">
        <v>21</v>
      </c>
      <c r="B23" s="5" t="str">
        <f>"33732021092520394442631"</f>
        <v>33732021092520394442631</v>
      </c>
      <c r="C23" s="5" t="s">
        <v>31</v>
      </c>
      <c r="D23" s="5" t="str">
        <f>"任洪博"</f>
        <v>任洪博</v>
      </c>
      <c r="E23" s="5" t="str">
        <f>"男"</f>
        <v>男</v>
      </c>
      <c r="F23" s="5" t="s">
        <v>32</v>
      </c>
    </row>
    <row r="24" spans="1:6" ht="30" customHeight="1">
      <c r="A24" s="5">
        <v>22</v>
      </c>
      <c r="B24" s="5" t="str">
        <f>"33732021092610084544296"</f>
        <v>33732021092610084544296</v>
      </c>
      <c r="C24" s="5" t="s">
        <v>31</v>
      </c>
      <c r="D24" s="5" t="str">
        <f>"廖春艳"</f>
        <v>廖春艳</v>
      </c>
      <c r="E24" s="5" t="str">
        <f>"女"</f>
        <v>女</v>
      </c>
      <c r="F24" s="5" t="s">
        <v>33</v>
      </c>
    </row>
    <row r="25" spans="1:6" ht="30" customHeight="1">
      <c r="A25" s="5">
        <v>23</v>
      </c>
      <c r="B25" s="5" t="str">
        <f>"33732021100813004774814"</f>
        <v>33732021100813004774814</v>
      </c>
      <c r="C25" s="5" t="s">
        <v>31</v>
      </c>
      <c r="D25" s="5" t="str">
        <f>"焦容容"</f>
        <v>焦容容</v>
      </c>
      <c r="E25" s="5" t="str">
        <f>"女"</f>
        <v>女</v>
      </c>
      <c r="F25" s="5" t="s">
        <v>34</v>
      </c>
    </row>
    <row r="26" spans="1:6" ht="30" customHeight="1">
      <c r="A26" s="5">
        <v>24</v>
      </c>
      <c r="B26" s="5" t="str">
        <f>"33732021100813122374863"</f>
        <v>33732021100813122374863</v>
      </c>
      <c r="C26" s="5" t="s">
        <v>31</v>
      </c>
      <c r="D26" s="5" t="str">
        <f>"刘运洪"</f>
        <v>刘运洪</v>
      </c>
      <c r="E26" s="5" t="str">
        <f>"女"</f>
        <v>女</v>
      </c>
      <c r="F26" s="5" t="s">
        <v>35</v>
      </c>
    </row>
    <row r="27" spans="1:6" ht="30" customHeight="1">
      <c r="A27" s="5">
        <v>25</v>
      </c>
      <c r="B27" s="5" t="str">
        <f>"33732021092511351440783"</f>
        <v>33732021092511351440783</v>
      </c>
      <c r="C27" s="5" t="s">
        <v>36</v>
      </c>
      <c r="D27" s="5" t="str">
        <f>"马向红"</f>
        <v>马向红</v>
      </c>
      <c r="E27" s="5" t="str">
        <f>"男"</f>
        <v>男</v>
      </c>
      <c r="F27" s="5" t="s">
        <v>37</v>
      </c>
    </row>
    <row r="28" spans="1:6" ht="30" customHeight="1">
      <c r="A28" s="5">
        <v>26</v>
      </c>
      <c r="B28" s="5" t="str">
        <f>"33732021092519083542332"</f>
        <v>33732021092519083542332</v>
      </c>
      <c r="C28" s="5" t="s">
        <v>36</v>
      </c>
      <c r="D28" s="5" t="str">
        <f>"徐海霞"</f>
        <v>徐海霞</v>
      </c>
      <c r="E28" s="5" t="str">
        <f>"女"</f>
        <v>女</v>
      </c>
      <c r="F28" s="5" t="s">
        <v>38</v>
      </c>
    </row>
    <row r="29" spans="1:6" ht="30" customHeight="1">
      <c r="A29" s="5">
        <v>27</v>
      </c>
      <c r="B29" s="5" t="str">
        <f>"33732021092520314442600"</f>
        <v>33732021092520314442600</v>
      </c>
      <c r="C29" s="5" t="s">
        <v>36</v>
      </c>
      <c r="D29" s="5" t="str">
        <f>"李雅职"</f>
        <v>李雅职</v>
      </c>
      <c r="E29" s="5" t="str">
        <f>"女"</f>
        <v>女</v>
      </c>
      <c r="F29" s="5" t="s">
        <v>39</v>
      </c>
    </row>
    <row r="30" spans="1:6" ht="30" customHeight="1">
      <c r="A30" s="5">
        <v>28</v>
      </c>
      <c r="B30" s="5" t="str">
        <f>"33732021092607594843342"</f>
        <v>33732021092607594843342</v>
      </c>
      <c r="C30" s="5" t="s">
        <v>36</v>
      </c>
      <c r="D30" s="5" t="str">
        <f>"李长伟"</f>
        <v>李长伟</v>
      </c>
      <c r="E30" s="5" t="str">
        <f>"男"</f>
        <v>男</v>
      </c>
      <c r="F30" s="5" t="s">
        <v>40</v>
      </c>
    </row>
    <row r="31" spans="1:6" ht="30" customHeight="1">
      <c r="A31" s="5">
        <v>29</v>
      </c>
      <c r="B31" s="5" t="str">
        <f>"33732021092620283748282"</f>
        <v>33732021092620283748282</v>
      </c>
      <c r="C31" s="5" t="s">
        <v>36</v>
      </c>
      <c r="D31" s="5" t="str">
        <f>"钟洁黎"</f>
        <v>钟洁黎</v>
      </c>
      <c r="E31" s="5" t="str">
        <f>"男"</f>
        <v>男</v>
      </c>
      <c r="F31" s="5" t="s">
        <v>41</v>
      </c>
    </row>
    <row r="32" spans="1:6" ht="30" customHeight="1">
      <c r="A32" s="5">
        <v>30</v>
      </c>
      <c r="B32" s="5" t="str">
        <f>"33732021092817583158846"</f>
        <v>33732021092817583158846</v>
      </c>
      <c r="C32" s="5" t="s">
        <v>36</v>
      </c>
      <c r="D32" s="5" t="str">
        <f>"艾秀妍"</f>
        <v>艾秀妍</v>
      </c>
      <c r="E32" s="5" t="str">
        <f>"女"</f>
        <v>女</v>
      </c>
      <c r="F32" s="5" t="s">
        <v>42</v>
      </c>
    </row>
    <row r="33" spans="1:6" ht="30" customHeight="1">
      <c r="A33" s="5">
        <v>31</v>
      </c>
      <c r="B33" s="5" t="str">
        <f>"33732021100416541866998"</f>
        <v>33732021100416541866998</v>
      </c>
      <c r="C33" s="5" t="s">
        <v>36</v>
      </c>
      <c r="D33" s="5" t="str">
        <f>"唐丽"</f>
        <v>唐丽</v>
      </c>
      <c r="E33" s="5" t="str">
        <f>"女"</f>
        <v>女</v>
      </c>
      <c r="F33" s="5" t="s">
        <v>43</v>
      </c>
    </row>
    <row r="34" spans="1:6" ht="30" customHeight="1">
      <c r="A34" s="5">
        <v>32</v>
      </c>
      <c r="B34" s="5" t="str">
        <f>"33732021100614304670201"</f>
        <v>33732021100614304670201</v>
      </c>
      <c r="C34" s="5" t="s">
        <v>36</v>
      </c>
      <c r="D34" s="5" t="str">
        <f>"周大伟"</f>
        <v>周大伟</v>
      </c>
      <c r="E34" s="5" t="str">
        <f>"男"</f>
        <v>男</v>
      </c>
      <c r="F34" s="5" t="s">
        <v>44</v>
      </c>
    </row>
    <row r="35" spans="1:6" ht="30" customHeight="1">
      <c r="A35" s="5">
        <v>33</v>
      </c>
      <c r="B35" s="5" t="str">
        <f>"33732021100707411771106"</f>
        <v>33732021100707411771106</v>
      </c>
      <c r="C35" s="5" t="s">
        <v>36</v>
      </c>
      <c r="D35" s="5" t="str">
        <f>"彭帮凯"</f>
        <v>彭帮凯</v>
      </c>
      <c r="E35" s="5" t="str">
        <f>"男"</f>
        <v>男</v>
      </c>
      <c r="F35" s="5" t="s">
        <v>45</v>
      </c>
    </row>
    <row r="36" spans="1:6" ht="30" customHeight="1">
      <c r="A36" s="5">
        <v>34</v>
      </c>
      <c r="B36" s="5" t="str">
        <f>"33732021100810162173808"</f>
        <v>33732021100810162173808</v>
      </c>
      <c r="C36" s="5" t="s">
        <v>36</v>
      </c>
      <c r="D36" s="5" t="str">
        <f>"姜鹏"</f>
        <v>姜鹏</v>
      </c>
      <c r="E36" s="5" t="str">
        <f>"男"</f>
        <v>男</v>
      </c>
      <c r="F36" s="5" t="s">
        <v>46</v>
      </c>
    </row>
    <row r="37" spans="1:6" ht="30" customHeight="1">
      <c r="A37" s="5">
        <v>35</v>
      </c>
      <c r="B37" s="5" t="str">
        <f>"33732021092509222540135"</f>
        <v>33732021092509222540135</v>
      </c>
      <c r="C37" s="5" t="s">
        <v>47</v>
      </c>
      <c r="D37" s="5" t="str">
        <f>"陶继伟"</f>
        <v>陶继伟</v>
      </c>
      <c r="E37" s="5" t="str">
        <f>"男"</f>
        <v>男</v>
      </c>
      <c r="F37" s="5" t="s">
        <v>48</v>
      </c>
    </row>
    <row r="38" spans="1:6" ht="30" customHeight="1">
      <c r="A38" s="5">
        <v>36</v>
      </c>
      <c r="B38" s="5" t="str">
        <f>"33732021092712471451455"</f>
        <v>33732021092712471451455</v>
      </c>
      <c r="C38" s="5" t="s">
        <v>47</v>
      </c>
      <c r="D38" s="5" t="str">
        <f>"鞠胜男"</f>
        <v>鞠胜男</v>
      </c>
      <c r="E38" s="5" t="str">
        <f>"女"</f>
        <v>女</v>
      </c>
      <c r="F38" s="5" t="s">
        <v>49</v>
      </c>
    </row>
    <row r="39" spans="1:6" ht="30" customHeight="1">
      <c r="A39" s="5">
        <v>37</v>
      </c>
      <c r="B39" s="5" t="str">
        <f>"33732021092915530461748"</f>
        <v>33732021092915530461748</v>
      </c>
      <c r="C39" s="5" t="s">
        <v>47</v>
      </c>
      <c r="D39" s="5" t="str">
        <f>"高岩"</f>
        <v>高岩</v>
      </c>
      <c r="E39" s="5" t="str">
        <f>"女"</f>
        <v>女</v>
      </c>
      <c r="F39" s="5" t="s">
        <v>50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2021-10-12T01:15:40Z</dcterms:created>
  <dcterms:modified xsi:type="dcterms:W3CDTF">2021-10-12T02:09:26Z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C413494333CB445A87055073ED120162</vt:lpwstr>
  </property>
  <property fmtid="{D5CDD505-2E9C-101B-9397-08002B2CF9AE}" pid="4" name="KSOProductBuildV">
    <vt:lpwstr>2052-11.8.2.8411</vt:lpwstr>
  </property>
</Properties>
</file>