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52" tabRatio="810"/>
  </bookViews>
  <sheets>
    <sheet name="预录人员名单" sheetId="1" r:id="rId1"/>
  </sheets>
  <definedNames>
    <definedName name="_xlnm._FilterDatabase" localSheetId="0" hidden="1">预录人员名单!$A$3:$G$18</definedName>
    <definedName name="_xlnm.Print_Titles" localSheetId="0">预录人员名单!$1:$3</definedName>
  </definedNames>
  <calcPr calcId="144525" concurrentCalc="0"/>
</workbook>
</file>

<file path=xl/sharedStrings.xml><?xml version="1.0" encoding="utf-8"?>
<sst xmlns="http://schemas.openxmlformats.org/spreadsheetml/2006/main" count="34">
  <si>
    <t>琼中黎族苗族自治县教育局拟聘用中小学临时教师人员名单</t>
  </si>
  <si>
    <t>序号</t>
  </si>
  <si>
    <t>姓名</t>
  </si>
  <si>
    <t>准考证号</t>
  </si>
  <si>
    <t>报考学校</t>
  </si>
  <si>
    <t>报考岗位</t>
  </si>
  <si>
    <t>面试
成绩</t>
  </si>
  <si>
    <t>备注</t>
  </si>
  <si>
    <t>滨海九小琼中县实验小学本部</t>
  </si>
  <si>
    <t>0201_小学音乐</t>
  </si>
  <si>
    <t>0202_小学体育</t>
  </si>
  <si>
    <t>大丰学校本部</t>
  </si>
  <si>
    <t>0401_小学英语</t>
  </si>
  <si>
    <t>和平中心小学本部</t>
  </si>
  <si>
    <t>1001_小学语文</t>
  </si>
  <si>
    <t>1002_小学数学</t>
  </si>
  <si>
    <t>1003_小学英语</t>
  </si>
  <si>
    <t>上安中心小学本部</t>
  </si>
  <si>
    <t>0601_小学音乐</t>
  </si>
  <si>
    <t>太平学校本部</t>
  </si>
  <si>
    <t>0801_小学语文</t>
  </si>
  <si>
    <t>湾岭新仔小学本部</t>
  </si>
  <si>
    <t>1103_小学语文</t>
  </si>
  <si>
    <t>湾岭学校本部</t>
  </si>
  <si>
    <t>1102_小学语文</t>
  </si>
  <si>
    <t>1101_小学数学</t>
  </si>
  <si>
    <t>新进中心小学本部</t>
  </si>
  <si>
    <t>0501_小学数学</t>
  </si>
  <si>
    <t>0502_小学英语</t>
  </si>
  <si>
    <t>新伟学校本部</t>
  </si>
  <si>
    <t>0701_小学数学</t>
  </si>
  <si>
    <t>中平学校本部</t>
  </si>
  <si>
    <t>0101_中学英语</t>
  </si>
  <si>
    <t>调剂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</si>
</sst>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2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176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"/>
  <sheetViews>
    <sheetView tabSelected="1" zoomScale="91" zoomScaleNormal="91" workbookViewId="0">
      <pane xSplit="2" ySplit="3" topLeftCell="C4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22" customHeight="1" outlineLevelCol="6"/>
  <cols>
    <col min="1" max="1" width="5.86111111111111" style="3" customWidth="1"/>
    <col min="2" max="2" width="9.76851851851852" style="4" customWidth="1"/>
    <col min="3" max="3" width="27.712962962963" style="3" customWidth="1"/>
    <col min="4" max="4" width="26.8611111111111" style="4" customWidth="1"/>
    <col min="5" max="5" width="15.9907407407407" style="5" customWidth="1"/>
    <col min="6" max="6" width="10.6203703703704" style="6" customWidth="1"/>
    <col min="7" max="7" width="8.77777777777778" style="3" customWidth="1"/>
    <col min="8" max="8" width="23.3240740740741" style="3" customWidth="1"/>
    <col min="9" max="16384" width="9" style="3"/>
  </cols>
  <sheetData>
    <row r="1" ht="24" customHeight="1" spans="1:7">
      <c r="A1" s="7" t="s">
        <v>0</v>
      </c>
      <c r="B1" s="7"/>
      <c r="C1" s="7"/>
      <c r="D1" s="7"/>
      <c r="E1" s="7"/>
      <c r="F1" s="7"/>
      <c r="G1" s="7"/>
    </row>
    <row r="2" ht="9" customHeight="1" spans="1:7">
      <c r="A2" s="8"/>
      <c r="B2" s="9"/>
      <c r="C2" s="8"/>
      <c r="D2" s="9"/>
      <c r="E2" s="9"/>
      <c r="F2" s="10"/>
      <c r="G2" s="8"/>
    </row>
    <row r="3" s="1" customFormat="1" ht="37" customHeight="1" spans="1:7">
      <c r="A3" s="11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4" t="s">
        <v>6</v>
      </c>
      <c r="G3" s="13" t="s">
        <v>7</v>
      </c>
    </row>
    <row r="4" s="2" customFormat="1" ht="37" customHeight="1" spans="1:7">
      <c r="A4" s="15">
        <v>1</v>
      </c>
      <c r="B4" s="16" t="str">
        <f>"何兴"</f>
        <v>何兴</v>
      </c>
      <c r="C4" s="17" t="str">
        <f>"322420210817091720100920"</f>
        <v>322420210817091720100920</v>
      </c>
      <c r="D4" s="16" t="s">
        <v>8</v>
      </c>
      <c r="E4" s="16" t="s">
        <v>9</v>
      </c>
      <c r="F4" s="18">
        <v>85</v>
      </c>
      <c r="G4" s="15"/>
    </row>
    <row r="5" s="2" customFormat="1" ht="37" customHeight="1" spans="1:7">
      <c r="A5" s="15">
        <v>2</v>
      </c>
      <c r="B5" s="16" t="str">
        <f>"曾维山"</f>
        <v>曾维山</v>
      </c>
      <c r="C5" s="17" t="str">
        <f>"322420210818091422101658"</f>
        <v>322420210818091422101658</v>
      </c>
      <c r="D5" s="16" t="s">
        <v>8</v>
      </c>
      <c r="E5" s="16" t="s">
        <v>10</v>
      </c>
      <c r="F5" s="18">
        <v>66</v>
      </c>
      <c r="G5" s="15"/>
    </row>
    <row r="6" s="2" customFormat="1" ht="37" customHeight="1" spans="1:7">
      <c r="A6" s="15">
        <v>3</v>
      </c>
      <c r="B6" s="16" t="str">
        <f>"盘明方"</f>
        <v>盘明方</v>
      </c>
      <c r="C6" s="17" t="str">
        <f>"322420210817182740101411"</f>
        <v>322420210817182740101411</v>
      </c>
      <c r="D6" s="19" t="s">
        <v>11</v>
      </c>
      <c r="E6" s="16" t="s">
        <v>12</v>
      </c>
      <c r="F6" s="18">
        <v>84.67</v>
      </c>
      <c r="G6" s="15"/>
    </row>
    <row r="7" s="2" customFormat="1" ht="37" customHeight="1" spans="1:7">
      <c r="A7" s="15">
        <v>4</v>
      </c>
      <c r="B7" s="16" t="str">
        <f>"罗童心"</f>
        <v>罗童心</v>
      </c>
      <c r="C7" s="17" t="str">
        <f>"322420210818190313102107"</f>
        <v>322420210818190313102107</v>
      </c>
      <c r="D7" s="16" t="s">
        <v>13</v>
      </c>
      <c r="E7" s="20" t="s">
        <v>14</v>
      </c>
      <c r="F7" s="18">
        <v>87.33</v>
      </c>
      <c r="G7" s="15"/>
    </row>
    <row r="8" s="2" customFormat="1" ht="37" customHeight="1" spans="1:7">
      <c r="A8" s="15">
        <v>5</v>
      </c>
      <c r="B8" s="16" t="str">
        <f>"王丹霞"</f>
        <v>王丹霞</v>
      </c>
      <c r="C8" s="17" t="str">
        <f>"322420210817111053101062"</f>
        <v>322420210817111053101062</v>
      </c>
      <c r="D8" s="19" t="s">
        <v>13</v>
      </c>
      <c r="E8" s="20" t="s">
        <v>15</v>
      </c>
      <c r="F8" s="18">
        <v>91.33</v>
      </c>
      <c r="G8" s="15"/>
    </row>
    <row r="9" s="2" customFormat="1" ht="37" customHeight="1" spans="1:7">
      <c r="A9" s="15">
        <v>6</v>
      </c>
      <c r="B9" s="16" t="str">
        <f>"朱强"</f>
        <v>朱强</v>
      </c>
      <c r="C9" s="17" t="str">
        <f>"322420210817205848101494"</f>
        <v>322420210817205848101494</v>
      </c>
      <c r="D9" s="16" t="s">
        <v>13</v>
      </c>
      <c r="E9" s="20" t="s">
        <v>16</v>
      </c>
      <c r="F9" s="18">
        <v>86.33</v>
      </c>
      <c r="G9" s="15"/>
    </row>
    <row r="10" s="2" customFormat="1" ht="37" customHeight="1" spans="1:7">
      <c r="A10" s="15">
        <v>7</v>
      </c>
      <c r="B10" s="16" t="str">
        <f>"任建鑫"</f>
        <v>任建鑫</v>
      </c>
      <c r="C10" s="17" t="str">
        <f>"322420210821152311103017"</f>
        <v>322420210821152311103017</v>
      </c>
      <c r="D10" s="16" t="s">
        <v>17</v>
      </c>
      <c r="E10" s="20" t="s">
        <v>18</v>
      </c>
      <c r="F10" s="18">
        <v>84.33</v>
      </c>
      <c r="G10" s="15"/>
    </row>
    <row r="11" s="2" customFormat="1" ht="37" customHeight="1" spans="1:7">
      <c r="A11" s="15">
        <v>8</v>
      </c>
      <c r="B11" s="16" t="str">
        <f>"陈辉苗"</f>
        <v>陈辉苗</v>
      </c>
      <c r="C11" s="17" t="str">
        <f>"322420210821235309103124"</f>
        <v>322420210821235309103124</v>
      </c>
      <c r="D11" s="16" t="s">
        <v>19</v>
      </c>
      <c r="E11" s="20" t="s">
        <v>20</v>
      </c>
      <c r="F11" s="18">
        <v>85.33</v>
      </c>
      <c r="G11" s="15"/>
    </row>
    <row r="12" s="2" customFormat="1" ht="37" customHeight="1" spans="1:7">
      <c r="A12" s="15">
        <v>9</v>
      </c>
      <c r="B12" s="16" t="str">
        <f>"郑鸿磊"</f>
        <v>郑鸿磊</v>
      </c>
      <c r="C12" s="17" t="str">
        <f>"322420210817161047101301"</f>
        <v>322420210817161047101301</v>
      </c>
      <c r="D12" s="16" t="s">
        <v>21</v>
      </c>
      <c r="E12" s="20" t="s">
        <v>22</v>
      </c>
      <c r="F12" s="18">
        <v>88.33</v>
      </c>
      <c r="G12" s="15"/>
    </row>
    <row r="13" s="2" customFormat="1" ht="37" customHeight="1" spans="1:7">
      <c r="A13" s="15">
        <v>10</v>
      </c>
      <c r="B13" s="16" t="str">
        <f>"王晓佳"</f>
        <v>王晓佳</v>
      </c>
      <c r="C13" s="17" t="str">
        <f>"322420210820100259102723"</f>
        <v>322420210820100259102723</v>
      </c>
      <c r="D13" s="16" t="s">
        <v>23</v>
      </c>
      <c r="E13" s="20" t="s">
        <v>24</v>
      </c>
      <c r="F13" s="18">
        <v>85.67</v>
      </c>
      <c r="G13" s="15"/>
    </row>
    <row r="14" s="2" customFormat="1" ht="37" customHeight="1" spans="1:7">
      <c r="A14" s="15">
        <v>11</v>
      </c>
      <c r="B14" s="16" t="str">
        <f>"陈丽淇"</f>
        <v>陈丽淇</v>
      </c>
      <c r="C14" s="17" t="str">
        <f>"322420210821162753103033"</f>
        <v>322420210821162753103033</v>
      </c>
      <c r="D14" s="19" t="s">
        <v>23</v>
      </c>
      <c r="E14" s="20" t="s">
        <v>25</v>
      </c>
      <c r="F14" s="18">
        <v>90.67</v>
      </c>
      <c r="G14" s="15"/>
    </row>
    <row r="15" s="2" customFormat="1" ht="37" customHeight="1" spans="1:7">
      <c r="A15" s="15">
        <v>12</v>
      </c>
      <c r="B15" s="16" t="str">
        <f>"王南"</f>
        <v>王南</v>
      </c>
      <c r="C15" s="17" t="str">
        <f>"322420210817091036100911"</f>
        <v>322420210817091036100911</v>
      </c>
      <c r="D15" s="19" t="s">
        <v>26</v>
      </c>
      <c r="E15" s="20" t="s">
        <v>27</v>
      </c>
      <c r="F15" s="18">
        <v>87</v>
      </c>
      <c r="G15" s="15"/>
    </row>
    <row r="16" s="2" customFormat="1" ht="37" customHeight="1" spans="1:7">
      <c r="A16" s="15">
        <v>13</v>
      </c>
      <c r="B16" s="16" t="str">
        <f>"李秋萍"</f>
        <v>李秋萍</v>
      </c>
      <c r="C16" s="17" t="str">
        <f>"322420210817092720100929"</f>
        <v>322420210817092720100929</v>
      </c>
      <c r="D16" s="19" t="s">
        <v>26</v>
      </c>
      <c r="E16" s="20" t="s">
        <v>28</v>
      </c>
      <c r="F16" s="18">
        <v>88.67</v>
      </c>
      <c r="G16" s="15"/>
    </row>
    <row r="17" s="2" customFormat="1" ht="37" customHeight="1" spans="1:7">
      <c r="A17" s="15">
        <v>14</v>
      </c>
      <c r="B17" s="16" t="str">
        <f>"陈碧花"</f>
        <v>陈碧花</v>
      </c>
      <c r="C17" s="17" t="str">
        <f>"322420210817124133101154"</f>
        <v>322420210817124133101154</v>
      </c>
      <c r="D17" s="19" t="s">
        <v>29</v>
      </c>
      <c r="E17" s="20" t="s">
        <v>30</v>
      </c>
      <c r="F17" s="18">
        <v>88.5</v>
      </c>
      <c r="G17" s="15"/>
    </row>
    <row r="18" s="2" customFormat="1" ht="37" customHeight="1" spans="1:7">
      <c r="A18" s="15">
        <v>15</v>
      </c>
      <c r="B18" s="16" t="str">
        <f>"罗晨芳"</f>
        <v>罗晨芳</v>
      </c>
      <c r="C18" s="17" t="str">
        <f>"322420210821205159103086"</f>
        <v>322420210821205159103086</v>
      </c>
      <c r="D18" s="19" t="s">
        <v>31</v>
      </c>
      <c r="E18" s="20" t="s">
        <v>32</v>
      </c>
      <c r="F18" s="18">
        <v>79.33</v>
      </c>
      <c r="G18" s="15" t="s">
        <v>33</v>
      </c>
    </row>
    <row r="19" s="2" customFormat="1" customHeight="1" spans="2:6">
      <c r="B19" s="21"/>
      <c r="C19" s="2"/>
      <c r="D19" s="21"/>
      <c r="E19" s="22"/>
      <c r="F19" s="23"/>
    </row>
    <row r="20" s="2" customFormat="1" customHeight="1" spans="2:6">
      <c r="B20" s="21"/>
      <c r="C20" s="2"/>
      <c r="D20" s="21"/>
      <c r="E20" s="22"/>
      <c r="F20" s="23"/>
    </row>
    <row r="21" s="2" customFormat="1" customHeight="1" spans="2:6">
      <c r="B21" s="21"/>
      <c r="C21" s="2"/>
      <c r="D21" s="21"/>
      <c r="E21" s="22"/>
      <c r="F21" s="23"/>
    </row>
    <row r="22" s="2" customFormat="1" customHeight="1" spans="2:6">
      <c r="B22" s="21"/>
      <c r="C22" s="2"/>
      <c r="D22" s="21"/>
      <c r="E22" s="22"/>
      <c r="F22" s="23"/>
    </row>
  </sheetData>
  <autoFilter ref="A3:G18">
    <sortState ref="A4:G18">
      <sortCondition ref="D4:D18"/>
    </sortState>
  </autoFilter>
  <mergeCells count="1">
    <mergeCell ref="A1:G1"/>
  </mergeCells>
  <pageMargins left="0.66875" right="0.66875" top="0.786805555555556" bottom="0.590277777777778" header="0.511805555555556" footer="0.314583333333333"/>
  <pageSetup paperSize="9" scale="85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2006-09-16T11:21:00Z</dcterms:created>
  <cp:lastPrinted>2021-07-27T10:07:00Z</cp:lastPrinted>
  <dcterms:modified xsi:type="dcterms:W3CDTF">2021-09-02T02:49:41Z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